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1\Box\お客様フォルダ\新極真会 新潟支部\メンテナンス\230419 全北陸大会のチラシ・申込書\申込書エクセルデータ\"/>
    </mc:Choice>
  </mc:AlternateContent>
  <xr:revisionPtr revIDLastSave="0" documentId="13_ncr:1_{93B420AA-357F-4D29-85C1-4368DCDF7D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フォーム" sheetId="1" r:id="rId1"/>
    <sheet name="階級" sheetId="2" r:id="rId2"/>
  </sheets>
  <definedNames>
    <definedName name="_xlnm.Print_Area" localSheetId="0">入力フォーム!$A$1:$AA$218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I13" i="1"/>
  <c r="O18" i="1"/>
  <c r="O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196" i="1"/>
  <c r="AS197" i="1"/>
  <c r="AS198" i="1"/>
  <c r="AS199" i="1"/>
  <c r="AS200" i="1"/>
  <c r="AS201" i="1"/>
  <c r="AS202" i="1"/>
  <c r="AS203" i="1"/>
  <c r="AS204" i="1"/>
  <c r="AS205" i="1"/>
  <c r="AS206" i="1"/>
  <c r="AS207" i="1"/>
  <c r="AS208" i="1"/>
  <c r="AS209" i="1"/>
  <c r="AS210" i="1"/>
  <c r="AS211" i="1"/>
  <c r="AS212" i="1"/>
  <c r="AS213" i="1"/>
  <c r="AS214" i="1"/>
  <c r="AS215" i="1"/>
  <c r="AS216" i="1"/>
  <c r="AS217" i="1"/>
  <c r="AS218" i="1"/>
  <c r="AS19" i="1"/>
  <c r="AD19" i="1"/>
  <c r="O20" i="1"/>
  <c r="AD18" i="1"/>
  <c r="AS18" i="1"/>
  <c r="O50" i="1"/>
  <c r="O218" i="1"/>
  <c r="O33" i="1"/>
  <c r="G19" i="1"/>
  <c r="G18" i="1"/>
  <c r="AR218" i="1"/>
  <c r="AR217" i="1"/>
  <c r="AR216" i="1"/>
  <c r="AR215" i="1"/>
  <c r="AR214" i="1"/>
  <c r="AR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R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R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R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R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N18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O21" i="1"/>
  <c r="O22" i="1"/>
  <c r="O23" i="1"/>
  <c r="O24" i="1"/>
  <c r="O25" i="1"/>
  <c r="O26" i="1"/>
  <c r="O27" i="1"/>
  <c r="O28" i="1"/>
  <c r="O29" i="1"/>
  <c r="O30" i="1"/>
  <c r="O31" i="1"/>
  <c r="O32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19" i="1"/>
</calcChain>
</file>

<file path=xl/sharedStrings.xml><?xml version="1.0" encoding="utf-8"?>
<sst xmlns="http://schemas.openxmlformats.org/spreadsheetml/2006/main" count="279" uniqueCount="193">
  <si>
    <t>フリガナ</t>
    <phoneticPr fontId="1"/>
  </si>
  <si>
    <t>生年月日</t>
    <rPh sb="0" eb="2">
      <t>セイネン</t>
    </rPh>
    <rPh sb="2" eb="4">
      <t>ガッピ</t>
    </rPh>
    <phoneticPr fontId="1"/>
  </si>
  <si>
    <t>段･級位</t>
    <rPh sb="0" eb="1">
      <t>ダン</t>
    </rPh>
    <rPh sb="2" eb="3">
      <t>キュウ</t>
    </rPh>
    <rPh sb="3" eb="4">
      <t>イ</t>
    </rPh>
    <phoneticPr fontId="1"/>
  </si>
  <si>
    <t>修行年月</t>
    <rPh sb="0" eb="2">
      <t>シュギョウ</t>
    </rPh>
    <rPh sb="2" eb="4">
      <t>ネンゲツ</t>
    </rPh>
    <phoneticPr fontId="1"/>
  </si>
  <si>
    <t>名前</t>
    <rPh sb="0" eb="2">
      <t>ナマエ</t>
    </rPh>
    <phoneticPr fontId="1"/>
  </si>
  <si>
    <t>年</t>
    <rPh sb="0" eb="1">
      <t>ネン</t>
    </rPh>
    <phoneticPr fontId="1"/>
  </si>
  <si>
    <t>ヶ月</t>
    <rPh sb="1" eb="2">
      <t>ゲツ</t>
    </rPh>
    <phoneticPr fontId="1"/>
  </si>
  <si>
    <t>出場階級名称</t>
    <rPh sb="0" eb="2">
      <t>シュツジョウ</t>
    </rPh>
    <rPh sb="2" eb="4">
      <t>カイキュウ</t>
    </rPh>
    <rPh sb="4" eb="6">
      <t>メイショウ</t>
    </rPh>
    <phoneticPr fontId="1"/>
  </si>
  <si>
    <t>身長 cm</t>
    <rPh sb="0" eb="2">
      <t>シンチョウ</t>
    </rPh>
    <phoneticPr fontId="1"/>
  </si>
  <si>
    <t>体重 kg</t>
    <rPh sb="0" eb="2">
      <t>タイジュウ</t>
    </rPh>
    <phoneticPr fontId="1"/>
  </si>
  <si>
    <t>姓と名をｽﾍﾟｰｽで空ける</t>
    <rPh sb="0" eb="1">
      <t>セイ</t>
    </rPh>
    <rPh sb="2" eb="3">
      <t>メイ</t>
    </rPh>
    <rPh sb="10" eb="11">
      <t>ア</t>
    </rPh>
    <phoneticPr fontId="1"/>
  </si>
  <si>
    <t>年齢</t>
    <rPh sb="0" eb="2">
      <t>ネンレイ</t>
    </rPh>
    <phoneticPr fontId="1"/>
  </si>
  <si>
    <t>大会当日の
年齢です</t>
    <rPh sb="0" eb="2">
      <t>タイカイ</t>
    </rPh>
    <rPh sb="2" eb="4">
      <t>トウジツ</t>
    </rPh>
    <rPh sb="6" eb="8">
      <t>ネンレイ</t>
    </rPh>
    <phoneticPr fontId="1"/>
  </si>
  <si>
    <t>要確認</t>
    <rPh sb="0" eb="1">
      <t>ヨウ</t>
    </rPh>
    <rPh sb="1" eb="3">
      <t>カクニン</t>
    </rPh>
    <phoneticPr fontId="1"/>
  </si>
  <si>
    <t>出場階級の体重
制限に注意</t>
    <rPh sb="0" eb="2">
      <t>シュツジョウ</t>
    </rPh>
    <rPh sb="2" eb="4">
      <t>カイキュウ</t>
    </rPh>
    <rPh sb="5" eb="7">
      <t>タイジュウ</t>
    </rPh>
    <rPh sb="8" eb="10">
      <t>セイゲン</t>
    </rPh>
    <rPh sb="11" eb="13">
      <t>チュウイ</t>
    </rPh>
    <phoneticPr fontId="1"/>
  </si>
  <si>
    <t>リストから選択
▼をｸﾘｯｸ</t>
    <rPh sb="5" eb="7">
      <t>センタク</t>
    </rPh>
    <phoneticPr fontId="1"/>
  </si>
  <si>
    <t>大会当日の
学年です</t>
    <rPh sb="0" eb="2">
      <t>タイカイ</t>
    </rPh>
    <rPh sb="2" eb="4">
      <t>トウジツ</t>
    </rPh>
    <rPh sb="6" eb="8">
      <t>ガクネン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</si>
  <si>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</si>
  <si>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</si>
  <si>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支部・道場</t>
    <rPh sb="0" eb="2">
      <t>シブ</t>
    </rPh>
    <rPh sb="3" eb="5">
      <t>ドウジョウ</t>
    </rPh>
    <phoneticPr fontId="1"/>
  </si>
  <si>
    <t>参加料</t>
    <rPh sb="0" eb="3">
      <t>サンカリョウ</t>
    </rPh>
    <phoneticPr fontId="1"/>
  </si>
  <si>
    <t>入力人数</t>
    <rPh sb="0" eb="2">
      <t>ニュウリョク</t>
    </rPh>
    <rPh sb="2" eb="3">
      <t>ニン</t>
    </rPh>
    <rPh sb="3" eb="4">
      <t>スウ</t>
    </rPh>
    <phoneticPr fontId="1"/>
  </si>
  <si>
    <t>名</t>
    <rPh sb="0" eb="1">
      <t>メイ</t>
    </rPh>
    <phoneticPr fontId="1"/>
  </si>
  <si>
    <t>開催年
(西暦)</t>
    <rPh sb="0" eb="2">
      <t>カイサイ</t>
    </rPh>
    <rPh sb="2" eb="3">
      <t>ネン</t>
    </rPh>
    <rPh sb="5" eb="7">
      <t>セイレキ</t>
    </rPh>
    <phoneticPr fontId="1"/>
  </si>
  <si>
    <t>大会名称</t>
    <rPh sb="0" eb="2">
      <t>タイカイ</t>
    </rPh>
    <rPh sb="2" eb="4">
      <t>メイショウ</t>
    </rPh>
    <phoneticPr fontId="1"/>
  </si>
  <si>
    <t>順位</t>
    <rPh sb="0" eb="2">
      <t>ジュンイ</t>
    </rPh>
    <phoneticPr fontId="1"/>
  </si>
  <si>
    <t>主催者(団体)</t>
    <rPh sb="0" eb="3">
      <t>シュサイシャ</t>
    </rPh>
    <rPh sb="4" eb="6">
      <t>ダンタイ</t>
    </rPh>
    <phoneticPr fontId="1"/>
  </si>
  <si>
    <t>入賞暦　１</t>
    <rPh sb="0" eb="2">
      <t>ニュウショウ</t>
    </rPh>
    <rPh sb="2" eb="3">
      <t>レキ</t>
    </rPh>
    <phoneticPr fontId="1"/>
  </si>
  <si>
    <t>入賞暦　２</t>
    <rPh sb="0" eb="2">
      <t>ニュウショウ</t>
    </rPh>
    <rPh sb="2" eb="3">
      <t>レキ</t>
    </rPh>
    <phoneticPr fontId="1"/>
  </si>
  <si>
    <t>入賞暦　３</t>
    <rPh sb="0" eb="2">
      <t>ニュウショウ</t>
    </rPh>
    <rPh sb="2" eb="3">
      <t>レキ</t>
    </rPh>
    <phoneticPr fontId="1"/>
  </si>
  <si>
    <t>例)</t>
    <rPh sb="0" eb="1">
      <t>レイ</t>
    </rPh>
    <phoneticPr fontId="1"/>
  </si>
  <si>
    <t>入力フォーム送信先メールアドレス：</t>
    <rPh sb="0" eb="2">
      <t>ニュウリョク</t>
    </rPh>
    <rPh sb="6" eb="8">
      <t>ソウシン</t>
    </rPh>
    <rPh sb="8" eb="9">
      <t>サキ</t>
    </rPh>
    <phoneticPr fontId="1"/>
  </si>
  <si>
    <t>階級No.</t>
    <rPh sb="0" eb="2">
      <t>カイキュウ</t>
    </rPh>
    <phoneticPr fontId="1"/>
  </si>
  <si>
    <t>階級名称</t>
    <rPh sb="0" eb="2">
      <t>カイキュウ</t>
    </rPh>
    <rPh sb="2" eb="4">
      <t>メイショウ</t>
    </rPh>
    <phoneticPr fontId="1"/>
  </si>
  <si>
    <t>西暦/月/日を半角ｽﾗｯｼｭ
で区切ってください</t>
    <rPh sb="0" eb="2">
      <t>セイレキ</t>
    </rPh>
    <rPh sb="3" eb="4">
      <t>ツキ</t>
    </rPh>
    <rPh sb="5" eb="6">
      <t>ヒ</t>
    </rPh>
    <rPh sb="7" eb="9">
      <t>ハンカク</t>
    </rPh>
    <rPh sb="16" eb="18">
      <t>クギ</t>
    </rPh>
    <phoneticPr fontId="1"/>
  </si>
  <si>
    <t>右の年齢を確認</t>
    <rPh sb="0" eb="1">
      <t>ミギ</t>
    </rPh>
    <rPh sb="2" eb="4">
      <t>ネンレイ</t>
    </rPh>
    <rPh sb="5" eb="7">
      <t>カクニン</t>
    </rPh>
    <phoneticPr fontId="1"/>
  </si>
  <si>
    <t>段・級位</t>
    <rPh sb="0" eb="1">
      <t>ダン</t>
    </rPh>
    <rPh sb="2" eb="3">
      <t>キュウ</t>
    </rPh>
    <rPh sb="3" eb="4">
      <t>イ</t>
    </rPh>
    <phoneticPr fontId="1"/>
  </si>
  <si>
    <t>無級</t>
    <rPh sb="0" eb="1">
      <t>ム</t>
    </rPh>
    <rPh sb="1" eb="2">
      <t>キュウ</t>
    </rPh>
    <phoneticPr fontId="1"/>
  </si>
  <si>
    <t>10級</t>
    <rPh sb="2" eb="3">
      <t>キュウ</t>
    </rPh>
    <phoneticPr fontId="1"/>
  </si>
  <si>
    <t>9級</t>
    <rPh sb="1" eb="2">
      <t>キュウ</t>
    </rPh>
    <phoneticPr fontId="1"/>
  </si>
  <si>
    <t>8級</t>
    <rPh sb="1" eb="2">
      <t>キュウ</t>
    </rPh>
    <phoneticPr fontId="1"/>
  </si>
  <si>
    <t>7級</t>
    <rPh sb="1" eb="2">
      <t>キュウ</t>
    </rPh>
    <phoneticPr fontId="1"/>
  </si>
  <si>
    <t>6級</t>
    <rPh sb="1" eb="2">
      <t>キュウ</t>
    </rPh>
    <phoneticPr fontId="1"/>
  </si>
  <si>
    <t>5級</t>
    <rPh sb="1" eb="2">
      <t>キュウ</t>
    </rPh>
    <phoneticPr fontId="1"/>
  </si>
  <si>
    <t>4級</t>
    <rPh sb="1" eb="2">
      <t>キュウ</t>
    </rPh>
    <phoneticPr fontId="1"/>
  </si>
  <si>
    <t>3級</t>
    <rPh sb="1" eb="2">
      <t>キュウ</t>
    </rPh>
    <phoneticPr fontId="1"/>
  </si>
  <si>
    <t>2級</t>
    <rPh sb="1" eb="2">
      <t>キュウ</t>
    </rPh>
    <phoneticPr fontId="1"/>
  </si>
  <si>
    <t>1級</t>
    <rPh sb="1" eb="2">
      <t>キュウ</t>
    </rPh>
    <phoneticPr fontId="1"/>
  </si>
  <si>
    <t>初段</t>
    <rPh sb="0" eb="2">
      <t>ショダン</t>
    </rPh>
    <phoneticPr fontId="1"/>
  </si>
  <si>
    <t>弐段</t>
    <rPh sb="0" eb="2">
      <t>ニダン</t>
    </rPh>
    <phoneticPr fontId="1"/>
  </si>
  <si>
    <t>参段</t>
    <rPh sb="0" eb="1">
      <t>サン</t>
    </rPh>
    <rPh sb="1" eb="2">
      <t>ダン</t>
    </rPh>
    <phoneticPr fontId="1"/>
  </si>
  <si>
    <t>四段</t>
    <rPh sb="0" eb="2">
      <t>ヨンダン</t>
    </rPh>
    <phoneticPr fontId="1"/>
  </si>
  <si>
    <t>伍段</t>
    <rPh sb="0" eb="1">
      <t>ゴ</t>
    </rPh>
    <rPh sb="1" eb="2">
      <t>ダン</t>
    </rPh>
    <phoneticPr fontId="1"/>
  </si>
  <si>
    <t>六段</t>
    <rPh sb="0" eb="2">
      <t>ロクダン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</si>
  <si>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</si>
  <si>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</si>
  <si>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必須</t>
    <rPh sb="0" eb="2">
      <t>ヒッス</t>
    </rPh>
    <phoneticPr fontId="1"/>
  </si>
  <si>
    <t>全角カタカナで入力
姓と名をｽﾍﾟｰｽで空ける</t>
    <rPh sb="0" eb="2">
      <t>ゼンカク</t>
    </rPh>
    <rPh sb="10" eb="11">
      <t>セイ</t>
    </rPh>
    <rPh sb="12" eb="13">
      <t>ナ</t>
    </rPh>
    <rPh sb="19" eb="22">
      <t>アケル</t>
    </rPh>
    <phoneticPr fontId="1"/>
  </si>
  <si>
    <t>半角整数
で入力</t>
    <rPh sb="0" eb="2">
      <t>ハンカク</t>
    </rPh>
    <rPh sb="2" eb="4">
      <t>セイスウ</t>
    </rPh>
    <phoneticPr fontId="1"/>
  </si>
  <si>
    <t>半角整数で入力</t>
    <rPh sb="0" eb="2">
      <t>ハンカク</t>
    </rPh>
    <rPh sb="2" eb="4">
      <t>セイスウ</t>
    </rPh>
    <phoneticPr fontId="1"/>
  </si>
  <si>
    <t>主たる戦績　(過去3年間)　3つまで入力　全国(全日本)大会4位以内　ブロック大会4位以内　県大会2位以内に限る</t>
    <rPh sb="0" eb="1">
      <t>シュ</t>
    </rPh>
    <rPh sb="3" eb="5">
      <t>センセキ</t>
    </rPh>
    <rPh sb="7" eb="9">
      <t>カコ</t>
    </rPh>
    <rPh sb="10" eb="12">
      <t>ネンカン</t>
    </rPh>
    <rPh sb="21" eb="23">
      <t>ゼンコク</t>
    </rPh>
    <rPh sb="24" eb="27">
      <t>ゼンニホン</t>
    </rPh>
    <rPh sb="28" eb="30">
      <t>タイカイ</t>
    </rPh>
    <rPh sb="31" eb="32">
      <t>イ</t>
    </rPh>
    <rPh sb="32" eb="34">
      <t>イナイ</t>
    </rPh>
    <rPh sb="39" eb="41">
      <t>タイカイ</t>
    </rPh>
    <rPh sb="42" eb="43">
      <t>イ</t>
    </rPh>
    <rPh sb="43" eb="45">
      <t>イナイ</t>
    </rPh>
    <rPh sb="46" eb="47">
      <t>ケン</t>
    </rPh>
    <rPh sb="47" eb="49">
      <t>タイカイ</t>
    </rPh>
    <rPh sb="50" eb="51">
      <t>イ</t>
    </rPh>
    <rPh sb="51" eb="53">
      <t>イナイ</t>
    </rPh>
    <rPh sb="54" eb="55">
      <t>カギ</t>
    </rPh>
    <phoneticPr fontId="1"/>
  </si>
  <si>
    <t>開催年月日</t>
    <rPh sb="0" eb="2">
      <t>カイサイ</t>
    </rPh>
    <rPh sb="2" eb="5">
      <t>ネンガッピ</t>
    </rPh>
    <phoneticPr fontId="1"/>
  </si>
  <si>
    <t>大会当日の学年・年齢に注意</t>
    <rPh sb="0" eb="2">
      <t>タイカイ</t>
    </rPh>
    <rPh sb="2" eb="4">
      <t>トウジツ</t>
    </rPh>
    <rPh sb="5" eb="7">
      <t>ガクネン</t>
    </rPh>
    <rPh sb="8" eb="10">
      <t>ネンレイ</t>
    </rPh>
    <rPh sb="11" eb="13">
      <t>チュウイ</t>
    </rPh>
    <phoneticPr fontId="1"/>
  </si>
  <si>
    <t>出場階級の体重制限に注意</t>
    <rPh sb="0" eb="2">
      <t>シュツジョウ</t>
    </rPh>
    <rPh sb="2" eb="4">
      <t>カイキュウ</t>
    </rPh>
    <rPh sb="5" eb="7">
      <t>タイジュウ</t>
    </rPh>
    <rPh sb="7" eb="9">
      <t>セイゲン</t>
    </rPh>
    <rPh sb="10" eb="12">
      <t>チュウイ</t>
    </rPh>
    <phoneticPr fontId="1"/>
  </si>
  <si>
    <t>幼児</t>
  </si>
  <si>
    <t>年少</t>
  </si>
  <si>
    <t>年中</t>
  </si>
  <si>
    <t>年長</t>
  </si>
  <si>
    <t>小１</t>
  </si>
  <si>
    <t>小２</t>
  </si>
  <si>
    <t>小３</t>
  </si>
  <si>
    <t>小４</t>
  </si>
  <si>
    <t>小５</t>
  </si>
  <si>
    <t>小６</t>
  </si>
  <si>
    <t>中１</t>
  </si>
  <si>
    <t>中２</t>
  </si>
  <si>
    <t>中３</t>
  </si>
  <si>
    <t>高１</t>
  </si>
  <si>
    <t>高２</t>
  </si>
  <si>
    <t>高３</t>
  </si>
  <si>
    <t>優勝</t>
    <rPh sb="0" eb="2">
      <t>ユウショウ</t>
    </rPh>
    <phoneticPr fontId="1"/>
  </si>
  <si>
    <t>新極真会</t>
    <rPh sb="0" eb="1">
      <t>シン</t>
    </rPh>
    <rPh sb="1" eb="2">
      <t>キョク</t>
    </rPh>
    <rPh sb="2" eb="3">
      <t>シン</t>
    </rPh>
    <rPh sb="3" eb="4">
      <t>カイ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</si>
  <si>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</si>
  <si>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</si>
  <si>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※出場階級の誤りは失格となる場合があります。</t>
    <rPh sb="1" eb="3">
      <t>シュツジョウ</t>
    </rPh>
    <rPh sb="3" eb="5">
      <t>カイキュウ</t>
    </rPh>
    <rPh sb="6" eb="7">
      <t>アヤマ</t>
    </rPh>
    <rPh sb="9" eb="11">
      <t>シッカク</t>
    </rPh>
    <rPh sb="14" eb="16">
      <t>バアイ</t>
    </rPh>
    <phoneticPr fontId="1"/>
  </si>
  <si>
    <t>団体支部道場名</t>
    <phoneticPr fontId="1"/>
  </si>
  <si>
    <t>ﾄﾞﾘｰﾑC中1男重</t>
    <rPh sb="6" eb="7">
      <t>チュウ</t>
    </rPh>
    <rPh sb="8" eb="9">
      <t>オトコ</t>
    </rPh>
    <rPh sb="9" eb="10">
      <t>ジュウ</t>
    </rPh>
    <phoneticPr fontId="1"/>
  </si>
  <si>
    <t>全関東小6男重</t>
    <rPh sb="0" eb="1">
      <t>ゼン</t>
    </rPh>
    <rPh sb="1" eb="3">
      <t>カントウ</t>
    </rPh>
    <rPh sb="3" eb="4">
      <t>ショウ</t>
    </rPh>
    <rPh sb="5" eb="6">
      <t>オトコ</t>
    </rPh>
    <rPh sb="6" eb="7">
      <t>ジュウ</t>
    </rPh>
    <phoneticPr fontId="1"/>
  </si>
  <si>
    <t>全関西男軽</t>
    <rPh sb="0" eb="1">
      <t>ゼン</t>
    </rPh>
    <rPh sb="1" eb="3">
      <t>カンサイ</t>
    </rPh>
    <rPh sb="3" eb="4">
      <t>オトコ</t>
    </rPh>
    <rPh sb="4" eb="5">
      <t>ケイ</t>
    </rPh>
    <phoneticPr fontId="1"/>
  </si>
  <si>
    <t>ﾊﾟﾝﾌﾚｯﾄに記載します
誤入力にご注意ください</t>
    <phoneticPr fontId="1"/>
  </si>
  <si>
    <r>
      <t xml:space="preserve">団体支部道場名
</t>
    </r>
    <r>
      <rPr>
        <i/>
        <sz val="11"/>
        <color indexed="10"/>
        <rFont val="ＭＳ Ｐゴシック"/>
        <family val="3"/>
        <charset val="128"/>
      </rPr>
      <t>ﾊﾟﾝﾌﾚｯﾄに記載します
誤入力にご注意ください</t>
    </r>
    <rPh sb="0" eb="2">
      <t>ダンタイ</t>
    </rPh>
    <rPh sb="2" eb="4">
      <t>シブ</t>
    </rPh>
    <rPh sb="4" eb="6">
      <t>ドウジョウ</t>
    </rPh>
    <rPh sb="6" eb="7">
      <t>メイ</t>
    </rPh>
    <rPh sb="16" eb="18">
      <t>キサイ</t>
    </rPh>
    <rPh sb="22" eb="23">
      <t>ゴ</t>
    </rPh>
    <rPh sb="23" eb="25">
      <t>ニュウリョク</t>
    </rPh>
    <rPh sb="27" eb="29">
      <t>チュウイ</t>
    </rPh>
    <phoneticPr fontId="1"/>
  </si>
  <si>
    <t>※出場階級は必ず階級No.で入力してください。名称は自動で表示されます。</t>
    <rPh sb="1" eb="3">
      <t>シュツジョウ</t>
    </rPh>
    <rPh sb="3" eb="5">
      <t>カイキュウ</t>
    </rPh>
    <rPh sb="6" eb="7">
      <t>カナラ</t>
    </rPh>
    <rPh sb="8" eb="10">
      <t>カイキュウ</t>
    </rPh>
    <rPh sb="14" eb="16">
      <t>ニュウリョク</t>
    </rPh>
    <rPh sb="23" eb="25">
      <t>メイショウ</t>
    </rPh>
    <rPh sb="26" eb="28">
      <t>ジドウ</t>
    </rPh>
    <rPh sb="29" eb="31">
      <t>ヒョウジ</t>
    </rPh>
    <phoneticPr fontId="1"/>
  </si>
  <si>
    <t>※性別、段･級位はドロップダウンリスト(逆三角形をクリック)から選択してください。</t>
    <rPh sb="1" eb="3">
      <t>セイベツ</t>
    </rPh>
    <rPh sb="4" eb="5">
      <t>ダン</t>
    </rPh>
    <rPh sb="6" eb="7">
      <t>キュウ</t>
    </rPh>
    <rPh sb="7" eb="8">
      <t>イ</t>
    </rPh>
    <rPh sb="20" eb="21">
      <t>ギャク</t>
    </rPh>
    <rPh sb="21" eb="24">
      <t>サンカクケイ</t>
    </rPh>
    <rPh sb="32" eb="34">
      <t>センタク</t>
    </rPh>
    <phoneticPr fontId="1"/>
  </si>
  <si>
    <t>(例)　新潟　太郎</t>
    <rPh sb="1" eb="2">
      <t>レイ</t>
    </rPh>
    <rPh sb="4" eb="6">
      <t>ニイガタ</t>
    </rPh>
    <rPh sb="7" eb="9">
      <t>タロウ</t>
    </rPh>
    <phoneticPr fontId="1"/>
  </si>
  <si>
    <t>新潟　太郎</t>
    <rPh sb="0" eb="2">
      <t>ニイガタ</t>
    </rPh>
    <rPh sb="3" eb="5">
      <t>タロウ</t>
    </rPh>
    <phoneticPr fontId="1"/>
  </si>
  <si>
    <t>ニイガタ　タロウ</t>
    <phoneticPr fontId="1"/>
  </si>
  <si>
    <t>型　団体</t>
    <rPh sb="0" eb="1">
      <t>カタ</t>
    </rPh>
    <rPh sb="2" eb="4">
      <t>ダンタイ</t>
    </rPh>
    <phoneticPr fontId="1"/>
  </si>
  <si>
    <t>型　幼年・小学1～2年/初級</t>
    <rPh sb="0" eb="1">
      <t>カタ</t>
    </rPh>
    <rPh sb="2" eb="4">
      <t>ヨウネン</t>
    </rPh>
    <rPh sb="5" eb="7">
      <t>ショウガク</t>
    </rPh>
    <rPh sb="10" eb="11">
      <t>ネン</t>
    </rPh>
    <rPh sb="12" eb="14">
      <t>ショキュウ</t>
    </rPh>
    <phoneticPr fontId="1"/>
  </si>
  <si>
    <t>型　幼年・小学1～2年/上級</t>
    <rPh sb="12" eb="13">
      <t>ジョウ</t>
    </rPh>
    <phoneticPr fontId="1"/>
  </si>
  <si>
    <t>型　小学3～4年/初級</t>
    <rPh sb="0" eb="1">
      <t>カタ</t>
    </rPh>
    <rPh sb="2" eb="4">
      <t>ショウガク</t>
    </rPh>
    <rPh sb="7" eb="8">
      <t>ネン</t>
    </rPh>
    <rPh sb="9" eb="11">
      <t>ショキュウ</t>
    </rPh>
    <phoneticPr fontId="1"/>
  </si>
  <si>
    <t>型　小学3～4年/上級</t>
    <rPh sb="0" eb="1">
      <t>カタ</t>
    </rPh>
    <rPh sb="2" eb="4">
      <t>ショウガク</t>
    </rPh>
    <rPh sb="7" eb="8">
      <t>ネン</t>
    </rPh>
    <rPh sb="9" eb="11">
      <t>ジョウキュウ</t>
    </rPh>
    <phoneticPr fontId="1"/>
  </si>
  <si>
    <t>型　小学5～6年/初級</t>
    <rPh sb="0" eb="1">
      <t>カタ</t>
    </rPh>
    <rPh sb="2" eb="4">
      <t>ショウガク</t>
    </rPh>
    <rPh sb="7" eb="8">
      <t>ネン</t>
    </rPh>
    <rPh sb="9" eb="11">
      <t>ショキュウ</t>
    </rPh>
    <phoneticPr fontId="1"/>
  </si>
  <si>
    <t>型　小学5～6年/上級</t>
    <rPh sb="0" eb="1">
      <t>カタ</t>
    </rPh>
    <rPh sb="2" eb="4">
      <t>ショウガク</t>
    </rPh>
    <rPh sb="7" eb="8">
      <t>ネン</t>
    </rPh>
    <rPh sb="9" eb="11">
      <t>ジョウキュウ</t>
    </rPh>
    <phoneticPr fontId="1"/>
  </si>
  <si>
    <t>型　中学・高校生/初級</t>
    <rPh sb="0" eb="1">
      <t>カタ</t>
    </rPh>
    <rPh sb="2" eb="4">
      <t>チュウガク</t>
    </rPh>
    <rPh sb="5" eb="8">
      <t>コウコウセイ</t>
    </rPh>
    <rPh sb="9" eb="11">
      <t>ショキュウ</t>
    </rPh>
    <phoneticPr fontId="1"/>
  </si>
  <si>
    <t>型　中学・高校生/上級</t>
    <rPh sb="0" eb="1">
      <t>カタ</t>
    </rPh>
    <rPh sb="2" eb="4">
      <t>チュウガク</t>
    </rPh>
    <rPh sb="5" eb="8">
      <t>コウコウセイ</t>
    </rPh>
    <rPh sb="9" eb="11">
      <t>ジョウキュウ</t>
    </rPh>
    <phoneticPr fontId="1"/>
  </si>
  <si>
    <t>型　一般女子/初級</t>
    <rPh sb="0" eb="1">
      <t>カタ</t>
    </rPh>
    <rPh sb="2" eb="4">
      <t>イッパン</t>
    </rPh>
    <rPh sb="4" eb="6">
      <t>ジョシ</t>
    </rPh>
    <rPh sb="7" eb="9">
      <t>ショキュウ</t>
    </rPh>
    <phoneticPr fontId="1"/>
  </si>
  <si>
    <t>型　一般女子/上級</t>
    <rPh sb="0" eb="1">
      <t>カタ</t>
    </rPh>
    <rPh sb="2" eb="4">
      <t>イッパン</t>
    </rPh>
    <rPh sb="4" eb="6">
      <t>ジョシ</t>
    </rPh>
    <rPh sb="7" eb="9">
      <t>ジョウキュウ</t>
    </rPh>
    <phoneticPr fontId="1"/>
  </si>
  <si>
    <t>型　一般男子/初級</t>
    <rPh sb="0" eb="1">
      <t>カタ</t>
    </rPh>
    <rPh sb="2" eb="4">
      <t>イッパン</t>
    </rPh>
    <rPh sb="4" eb="6">
      <t>ダンシ</t>
    </rPh>
    <rPh sb="7" eb="9">
      <t>ショキュウ</t>
    </rPh>
    <phoneticPr fontId="1"/>
  </si>
  <si>
    <t>型　一般男子/上級</t>
    <rPh sb="0" eb="1">
      <t>カタ</t>
    </rPh>
    <rPh sb="2" eb="4">
      <t>イッパン</t>
    </rPh>
    <rPh sb="4" eb="6">
      <t>ダンシ</t>
    </rPh>
    <rPh sb="7" eb="9">
      <t>ジョウキュウ</t>
    </rPh>
    <phoneticPr fontId="1"/>
  </si>
  <si>
    <t>幼年</t>
    <phoneticPr fontId="1"/>
  </si>
  <si>
    <t>小学１年女子</t>
    <rPh sb="0" eb="2">
      <t>ショウガク</t>
    </rPh>
    <rPh sb="3" eb="4">
      <t>ネン</t>
    </rPh>
    <rPh sb="4" eb="6">
      <t>ジョシ</t>
    </rPh>
    <phoneticPr fontId="1"/>
  </si>
  <si>
    <t>小学2年女子</t>
    <rPh sb="0" eb="2">
      <t>ショウガク</t>
    </rPh>
    <rPh sb="3" eb="4">
      <t>ネン</t>
    </rPh>
    <rPh sb="4" eb="6">
      <t>ジョシ</t>
    </rPh>
    <phoneticPr fontId="1"/>
  </si>
  <si>
    <t>小学１年男子</t>
    <rPh sb="0" eb="2">
      <t>ショウガク</t>
    </rPh>
    <rPh sb="3" eb="4">
      <t>ネン</t>
    </rPh>
    <rPh sb="4" eb="6">
      <t>ダンシ</t>
    </rPh>
    <phoneticPr fontId="1"/>
  </si>
  <si>
    <t>小学2年男子</t>
    <rPh sb="0" eb="2">
      <t>ショウガク</t>
    </rPh>
    <rPh sb="3" eb="4">
      <t>ネン</t>
    </rPh>
    <rPh sb="4" eb="6">
      <t>ダンシ</t>
    </rPh>
    <phoneticPr fontId="1"/>
  </si>
  <si>
    <t>小学3年女子/初級</t>
    <rPh sb="0" eb="2">
      <t>ショウガク</t>
    </rPh>
    <rPh sb="3" eb="4">
      <t>ネン</t>
    </rPh>
    <rPh sb="4" eb="6">
      <t>ジョシ</t>
    </rPh>
    <phoneticPr fontId="1"/>
  </si>
  <si>
    <t>小学3年女子/上級</t>
    <rPh sb="0" eb="2">
      <t>ショウガク</t>
    </rPh>
    <rPh sb="3" eb="4">
      <t>ネン</t>
    </rPh>
    <rPh sb="4" eb="6">
      <t>ジョシ</t>
    </rPh>
    <rPh sb="7" eb="9">
      <t>ジョウキュウ</t>
    </rPh>
    <phoneticPr fontId="1"/>
  </si>
  <si>
    <t>小学3年男子/初級</t>
    <rPh sb="0" eb="2">
      <t>ショウガク</t>
    </rPh>
    <rPh sb="3" eb="4">
      <t>ネン</t>
    </rPh>
    <rPh sb="4" eb="6">
      <t>ダンシ</t>
    </rPh>
    <rPh sb="7" eb="9">
      <t>ショキュウ</t>
    </rPh>
    <phoneticPr fontId="1"/>
  </si>
  <si>
    <t>小学3年男子/上級</t>
    <rPh sb="0" eb="2">
      <t>ショウガク</t>
    </rPh>
    <rPh sb="3" eb="4">
      <t>ネン</t>
    </rPh>
    <rPh sb="4" eb="6">
      <t>ダンシ</t>
    </rPh>
    <rPh sb="7" eb="9">
      <t>ジョウキュウ</t>
    </rPh>
    <phoneticPr fontId="1"/>
  </si>
  <si>
    <t>小学4年女子/初級</t>
    <rPh sb="0" eb="2">
      <t>ショウガク</t>
    </rPh>
    <rPh sb="3" eb="4">
      <t>ネン</t>
    </rPh>
    <rPh sb="4" eb="6">
      <t>ジョシ</t>
    </rPh>
    <rPh sb="7" eb="9">
      <t>ショキュウ</t>
    </rPh>
    <phoneticPr fontId="1"/>
  </si>
  <si>
    <t>小学4年女子/上級</t>
    <rPh sb="0" eb="2">
      <t>ショウガク</t>
    </rPh>
    <rPh sb="3" eb="4">
      <t>ネン</t>
    </rPh>
    <rPh sb="4" eb="6">
      <t>ジョシ</t>
    </rPh>
    <rPh sb="7" eb="9">
      <t>ジョウキュウ</t>
    </rPh>
    <phoneticPr fontId="1"/>
  </si>
  <si>
    <t>小学3年男子/中級</t>
    <rPh sb="0" eb="2">
      <t>ショウガク</t>
    </rPh>
    <rPh sb="3" eb="4">
      <t>ネン</t>
    </rPh>
    <rPh sb="4" eb="6">
      <t>ダンシ</t>
    </rPh>
    <rPh sb="7" eb="9">
      <t>チュウキュウ</t>
    </rPh>
    <phoneticPr fontId="1"/>
  </si>
  <si>
    <t>小学4年男子/初級</t>
    <rPh sb="0" eb="2">
      <t>ショウガク</t>
    </rPh>
    <rPh sb="3" eb="4">
      <t>ネン</t>
    </rPh>
    <rPh sb="4" eb="6">
      <t>ダンシ</t>
    </rPh>
    <rPh sb="7" eb="9">
      <t>ショキュウ</t>
    </rPh>
    <phoneticPr fontId="1"/>
  </si>
  <si>
    <t>小学4年男子/中級</t>
    <rPh sb="0" eb="2">
      <t>ショウガク</t>
    </rPh>
    <rPh sb="3" eb="4">
      <t>ネン</t>
    </rPh>
    <rPh sb="4" eb="6">
      <t>ダンシ</t>
    </rPh>
    <rPh sb="7" eb="9">
      <t>チュウキュウ</t>
    </rPh>
    <phoneticPr fontId="1"/>
  </si>
  <si>
    <t>小学4年男子/上級</t>
    <rPh sb="0" eb="2">
      <t>ショウガク</t>
    </rPh>
    <rPh sb="3" eb="4">
      <t>ネン</t>
    </rPh>
    <rPh sb="4" eb="6">
      <t>ダンシ</t>
    </rPh>
    <rPh sb="7" eb="9">
      <t>ジョウキュウ</t>
    </rPh>
    <phoneticPr fontId="1"/>
  </si>
  <si>
    <t>小学5年女子/初級</t>
    <rPh sb="0" eb="2">
      <t>ショウガク</t>
    </rPh>
    <rPh sb="3" eb="4">
      <t>ネン</t>
    </rPh>
    <rPh sb="4" eb="6">
      <t>ジョシ</t>
    </rPh>
    <rPh sb="7" eb="9">
      <t>ショキュウ</t>
    </rPh>
    <phoneticPr fontId="1"/>
  </si>
  <si>
    <t>小学5年女子/上級</t>
    <rPh sb="0" eb="2">
      <t>ショウガク</t>
    </rPh>
    <rPh sb="3" eb="4">
      <t>ネン</t>
    </rPh>
    <rPh sb="4" eb="6">
      <t>ジョシ</t>
    </rPh>
    <rPh sb="7" eb="9">
      <t>ジョウキュウ</t>
    </rPh>
    <phoneticPr fontId="1"/>
  </si>
  <si>
    <t>小学6年女子/初級</t>
    <rPh sb="0" eb="2">
      <t>ショウガク</t>
    </rPh>
    <rPh sb="3" eb="4">
      <t>ネン</t>
    </rPh>
    <rPh sb="4" eb="6">
      <t>ジョシ</t>
    </rPh>
    <rPh sb="7" eb="9">
      <t>ショキュウ</t>
    </rPh>
    <phoneticPr fontId="1"/>
  </si>
  <si>
    <t>小学6年女子/上級</t>
    <rPh sb="0" eb="2">
      <t>ショウガク</t>
    </rPh>
    <rPh sb="3" eb="4">
      <t>ネン</t>
    </rPh>
    <rPh sb="4" eb="6">
      <t>ジョシ</t>
    </rPh>
    <rPh sb="7" eb="9">
      <t>ジョウキュウ</t>
    </rPh>
    <phoneticPr fontId="1"/>
  </si>
  <si>
    <t>中学女子軽量級　（５０ｋｇ未満）</t>
    <rPh sb="0" eb="2">
      <t>チュウガク</t>
    </rPh>
    <rPh sb="2" eb="4">
      <t>ジョシ</t>
    </rPh>
    <rPh sb="4" eb="7">
      <t>ケイリョウキュウ</t>
    </rPh>
    <rPh sb="13" eb="15">
      <t>ミマン</t>
    </rPh>
    <phoneticPr fontId="1"/>
  </si>
  <si>
    <t>中学女子重量級　（５０ｋｇ以上）</t>
    <rPh sb="0" eb="2">
      <t>チュウガク</t>
    </rPh>
    <rPh sb="2" eb="4">
      <t>ジョシ</t>
    </rPh>
    <rPh sb="4" eb="7">
      <t>ジュウリョウキュウ</t>
    </rPh>
    <rPh sb="13" eb="15">
      <t>イジョウ</t>
    </rPh>
    <phoneticPr fontId="1"/>
  </si>
  <si>
    <t>一般女子（高校生以上35歳未満）/セーフティ</t>
    <rPh sb="0" eb="2">
      <t>イッパン</t>
    </rPh>
    <rPh sb="2" eb="4">
      <t>ジョシ</t>
    </rPh>
    <rPh sb="5" eb="8">
      <t>コウコウセイ</t>
    </rPh>
    <rPh sb="8" eb="10">
      <t>イジョウ</t>
    </rPh>
    <rPh sb="12" eb="15">
      <t>サイミマン</t>
    </rPh>
    <phoneticPr fontId="1"/>
  </si>
  <si>
    <t>一般女子（35歳以上）/セーフティ</t>
    <rPh sb="0" eb="2">
      <t>イッパン</t>
    </rPh>
    <rPh sb="2" eb="4">
      <t>ジョシ</t>
    </rPh>
    <rPh sb="7" eb="10">
      <t>サイイジョウ</t>
    </rPh>
    <phoneticPr fontId="1"/>
  </si>
  <si>
    <t>一般女子（高校生以上35歳未満）/フルコンタクト</t>
    <rPh sb="0" eb="2">
      <t>イッパン</t>
    </rPh>
    <rPh sb="2" eb="4">
      <t>ジョシ</t>
    </rPh>
    <rPh sb="5" eb="8">
      <t>コウコウセイ</t>
    </rPh>
    <rPh sb="8" eb="10">
      <t>イジョウ</t>
    </rPh>
    <rPh sb="12" eb="15">
      <t>サイミマン</t>
    </rPh>
    <phoneticPr fontId="1"/>
  </si>
  <si>
    <t>一般女子（35歳以上）/フルコンタクト</t>
    <rPh sb="0" eb="2">
      <t>イッパン</t>
    </rPh>
    <rPh sb="2" eb="4">
      <t>ジョシ</t>
    </rPh>
    <rPh sb="7" eb="10">
      <t>サイイジョウ</t>
    </rPh>
    <phoneticPr fontId="1"/>
  </si>
  <si>
    <t>シニア（35歳～42歳）/初級</t>
    <rPh sb="6" eb="7">
      <t>サイ</t>
    </rPh>
    <rPh sb="10" eb="11">
      <t>サイ</t>
    </rPh>
    <rPh sb="13" eb="14">
      <t>ショ</t>
    </rPh>
    <rPh sb="14" eb="15">
      <t>キュウ</t>
    </rPh>
    <phoneticPr fontId="1"/>
  </si>
  <si>
    <t>シニア（35歳～42歳）/上級</t>
    <rPh sb="6" eb="7">
      <t>サイ</t>
    </rPh>
    <rPh sb="10" eb="11">
      <t>サイ</t>
    </rPh>
    <rPh sb="13" eb="14">
      <t>ジョウ</t>
    </rPh>
    <rPh sb="14" eb="15">
      <t>キュウ</t>
    </rPh>
    <phoneticPr fontId="1"/>
  </si>
  <si>
    <t>ミドルシニア（43歳～50歳）/初級</t>
    <rPh sb="9" eb="10">
      <t>サイ</t>
    </rPh>
    <rPh sb="13" eb="14">
      <t>サイ</t>
    </rPh>
    <rPh sb="16" eb="17">
      <t>ショ</t>
    </rPh>
    <rPh sb="17" eb="18">
      <t>キュウ</t>
    </rPh>
    <phoneticPr fontId="1"/>
  </si>
  <si>
    <t>ミドルシニア（43歳～50歳）/上級</t>
    <rPh sb="9" eb="10">
      <t>サイ</t>
    </rPh>
    <rPh sb="13" eb="14">
      <t>サイ</t>
    </rPh>
    <rPh sb="16" eb="17">
      <t>ジョウ</t>
    </rPh>
    <rPh sb="17" eb="18">
      <t>キュウ</t>
    </rPh>
    <phoneticPr fontId="1"/>
  </si>
  <si>
    <t>グランドシニア（51歳～58歳）/初級</t>
    <rPh sb="10" eb="11">
      <t>サイ</t>
    </rPh>
    <rPh sb="14" eb="15">
      <t>サイ</t>
    </rPh>
    <rPh sb="17" eb="18">
      <t>ショ</t>
    </rPh>
    <rPh sb="18" eb="19">
      <t>キュウ</t>
    </rPh>
    <phoneticPr fontId="1"/>
  </si>
  <si>
    <t>グランドシニア（51歳～58歳）/上級</t>
    <rPh sb="10" eb="11">
      <t>サイ</t>
    </rPh>
    <rPh sb="14" eb="15">
      <t>サイ</t>
    </rPh>
    <rPh sb="17" eb="18">
      <t>ジョウ</t>
    </rPh>
    <rPh sb="18" eb="19">
      <t>キュウ</t>
    </rPh>
    <phoneticPr fontId="1"/>
  </si>
  <si>
    <t>グランドシニア（59歳～65歳）/初級</t>
    <rPh sb="10" eb="11">
      <t>サイ</t>
    </rPh>
    <rPh sb="14" eb="15">
      <t>サイ</t>
    </rPh>
    <rPh sb="17" eb="18">
      <t>ショ</t>
    </rPh>
    <rPh sb="18" eb="19">
      <t>キュウ</t>
    </rPh>
    <phoneticPr fontId="1"/>
  </si>
  <si>
    <t>グランドシニア（59歳～65歳）/上級</t>
    <rPh sb="10" eb="11">
      <t>サイ</t>
    </rPh>
    <rPh sb="14" eb="15">
      <t>サイ</t>
    </rPh>
    <rPh sb="17" eb="18">
      <t>ジョウ</t>
    </rPh>
    <rPh sb="18" eb="19">
      <t>キュウ</t>
    </rPh>
    <phoneticPr fontId="1"/>
  </si>
  <si>
    <t>一般男子/初級</t>
    <rPh sb="0" eb="2">
      <t>イッパン</t>
    </rPh>
    <rPh sb="2" eb="4">
      <t>ダンシ</t>
    </rPh>
    <rPh sb="5" eb="6">
      <t>ショ</t>
    </rPh>
    <rPh sb="6" eb="7">
      <t>キュウ</t>
    </rPh>
    <phoneticPr fontId="1"/>
  </si>
  <si>
    <t>一般男子/中級</t>
    <rPh sb="0" eb="2">
      <t>イッパン</t>
    </rPh>
    <rPh sb="2" eb="4">
      <t>ダンシ</t>
    </rPh>
    <rPh sb="5" eb="6">
      <t>チュウ</t>
    </rPh>
    <rPh sb="6" eb="7">
      <t>キュウ</t>
    </rPh>
    <phoneticPr fontId="1"/>
  </si>
  <si>
    <t>一般軽量級（７０ｋｇ未満）</t>
    <rPh sb="0" eb="2">
      <t>イッパン</t>
    </rPh>
    <rPh sb="2" eb="5">
      <t>ケイリョウキュウ</t>
    </rPh>
    <rPh sb="10" eb="12">
      <t>ミマン</t>
    </rPh>
    <phoneticPr fontId="1"/>
  </si>
  <si>
    <t>一般無差別級</t>
    <rPh sb="0" eb="2">
      <t>イッパン</t>
    </rPh>
    <rPh sb="2" eb="5">
      <t>ムサベツ</t>
    </rPh>
    <rPh sb="5" eb="6">
      <t>キュウ</t>
    </rPh>
    <phoneticPr fontId="1"/>
  </si>
  <si>
    <t>出場階級団体型No.</t>
    <rPh sb="0" eb="2">
      <t>シュツジョウ</t>
    </rPh>
    <rPh sb="2" eb="4">
      <t>カイキュウ</t>
    </rPh>
    <rPh sb="4" eb="6">
      <t>ダンタイ</t>
    </rPh>
    <rPh sb="6" eb="7">
      <t>カタ</t>
    </rPh>
    <phoneticPr fontId="1"/>
  </si>
  <si>
    <r>
      <t xml:space="preserve">半角整数
</t>
    </r>
    <r>
      <rPr>
        <b/>
        <sz val="11"/>
        <color indexed="8"/>
        <rFont val="ＭＳ Ｐゴシック"/>
        <family val="3"/>
        <charset val="128"/>
      </rPr>
      <t>1で入力</t>
    </r>
    <rPh sb="0" eb="2">
      <t>ハンカク</t>
    </rPh>
    <rPh sb="2" eb="4">
      <t>セイスウ</t>
    </rPh>
    <phoneticPr fontId="1"/>
  </si>
  <si>
    <t>組手入力</t>
    <rPh sb="0" eb="1">
      <t>グミ</t>
    </rPh>
    <rPh sb="1" eb="2">
      <t>テ</t>
    </rPh>
    <rPh sb="2" eb="4">
      <t>ニュウリョク</t>
    </rPh>
    <phoneticPr fontId="1"/>
  </si>
  <si>
    <t>出場階級　組手No.</t>
    <rPh sb="0" eb="2">
      <t>シュツジョウ</t>
    </rPh>
    <rPh sb="2" eb="4">
      <t>カイキュウ</t>
    </rPh>
    <rPh sb="5" eb="7">
      <t>クミテ</t>
    </rPh>
    <phoneticPr fontId="1"/>
  </si>
  <si>
    <t>個人型　入力</t>
    <rPh sb="0" eb="3">
      <t>コジンガタ</t>
    </rPh>
    <rPh sb="4" eb="6">
      <t>ニュウリョク</t>
    </rPh>
    <phoneticPr fontId="1"/>
  </si>
  <si>
    <t>団体型　入力</t>
    <rPh sb="2" eb="3">
      <t>カタ</t>
    </rPh>
    <rPh sb="4" eb="6">
      <t>ニュウリョク</t>
    </rPh>
    <phoneticPr fontId="1"/>
  </si>
  <si>
    <t>出場階級　個人型No.</t>
    <rPh sb="0" eb="2">
      <t>シュツジョウ</t>
    </rPh>
    <rPh sb="2" eb="4">
      <t>カイキュウ</t>
    </rPh>
    <rPh sb="5" eb="7">
      <t>コジン</t>
    </rPh>
    <rPh sb="7" eb="8">
      <t>ガタ</t>
    </rPh>
    <phoneticPr fontId="1"/>
  </si>
  <si>
    <t>型　シニア（40歳以上）/初級</t>
    <rPh sb="8" eb="11">
      <t>サイイジョウ</t>
    </rPh>
    <rPh sb="13" eb="15">
      <t>ショキュウ</t>
    </rPh>
    <phoneticPr fontId="1"/>
  </si>
  <si>
    <t>型　シニア（40歳以上）/上級</t>
    <rPh sb="13" eb="15">
      <t>ジョウキュウ</t>
    </rPh>
    <phoneticPr fontId="1"/>
  </si>
  <si>
    <t>小学5年男子軽量級（３３ｋｇ未満）</t>
    <rPh sb="0" eb="2">
      <t>ショウガク</t>
    </rPh>
    <rPh sb="3" eb="4">
      <t>ネン</t>
    </rPh>
    <rPh sb="4" eb="6">
      <t>ダンシ</t>
    </rPh>
    <rPh sb="6" eb="7">
      <t>ケイ</t>
    </rPh>
    <rPh sb="7" eb="8">
      <t>リョウ</t>
    </rPh>
    <rPh sb="8" eb="9">
      <t>キュウ</t>
    </rPh>
    <rPh sb="14" eb="16">
      <t>ミマン</t>
    </rPh>
    <phoneticPr fontId="1"/>
  </si>
  <si>
    <t>小学5年男子重量級（３８ｋｇ以上）</t>
    <rPh sb="0" eb="2">
      <t>ショウガク</t>
    </rPh>
    <rPh sb="3" eb="4">
      <t>ネン</t>
    </rPh>
    <rPh sb="4" eb="6">
      <t>ダンシ</t>
    </rPh>
    <rPh sb="6" eb="8">
      <t>ジュウリョウ</t>
    </rPh>
    <rPh sb="8" eb="9">
      <t>キュウ</t>
    </rPh>
    <rPh sb="14" eb="16">
      <t>イジョウ</t>
    </rPh>
    <phoneticPr fontId="1"/>
  </si>
  <si>
    <t>小学6年男子軽量級（３６ｋｇ未満）</t>
    <rPh sb="0" eb="2">
      <t>ショウガク</t>
    </rPh>
    <rPh sb="3" eb="4">
      <t>ネン</t>
    </rPh>
    <rPh sb="4" eb="6">
      <t>ダンシ</t>
    </rPh>
    <rPh sb="6" eb="7">
      <t>ケイ</t>
    </rPh>
    <rPh sb="7" eb="8">
      <t>リョウ</t>
    </rPh>
    <rPh sb="8" eb="9">
      <t>キュウ</t>
    </rPh>
    <rPh sb="14" eb="16">
      <t>ミマン</t>
    </rPh>
    <phoneticPr fontId="1"/>
  </si>
  <si>
    <t>小学6年男子重量級（４３ｋｇ以上）</t>
    <rPh sb="0" eb="2">
      <t>ショウガク</t>
    </rPh>
    <rPh sb="3" eb="4">
      <t>ネン</t>
    </rPh>
    <rPh sb="4" eb="6">
      <t>ダンシ</t>
    </rPh>
    <rPh sb="6" eb="8">
      <t>ジュウリョウ</t>
    </rPh>
    <rPh sb="8" eb="9">
      <t>キュウ</t>
    </rPh>
    <rPh sb="14" eb="16">
      <t>イジョウ</t>
    </rPh>
    <phoneticPr fontId="1"/>
  </si>
  <si>
    <t>小学5年男子中量級（３３ｋｇ～３８ｋｇ未満）</t>
    <rPh sb="0" eb="2">
      <t>ショウガク</t>
    </rPh>
    <rPh sb="3" eb="4">
      <t>ネン</t>
    </rPh>
    <rPh sb="4" eb="6">
      <t>ダンシ</t>
    </rPh>
    <rPh sb="6" eb="7">
      <t>ナカ</t>
    </rPh>
    <rPh sb="7" eb="8">
      <t>リョウ</t>
    </rPh>
    <rPh sb="8" eb="9">
      <t>キュウ</t>
    </rPh>
    <rPh sb="19" eb="21">
      <t>ミマン</t>
    </rPh>
    <phoneticPr fontId="1"/>
  </si>
  <si>
    <t>小学6年男子中量級（３６ｋｇ～４３ｋｇ未満）</t>
    <rPh sb="0" eb="2">
      <t>ショウガク</t>
    </rPh>
    <rPh sb="3" eb="4">
      <t>ネン</t>
    </rPh>
    <rPh sb="4" eb="6">
      <t>ダンシ</t>
    </rPh>
    <rPh sb="6" eb="7">
      <t>ナカ</t>
    </rPh>
    <rPh sb="7" eb="8">
      <t>リョウ</t>
    </rPh>
    <rPh sb="8" eb="9">
      <t>キュウ</t>
    </rPh>
    <rPh sb="19" eb="21">
      <t>ミマン</t>
    </rPh>
    <phoneticPr fontId="1"/>
  </si>
  <si>
    <t>高校男子軽量級　（５７ｋｇ未満）</t>
    <rPh sb="0" eb="2">
      <t>コウコウ</t>
    </rPh>
    <rPh sb="2" eb="5">
      <t>ダンシケイ</t>
    </rPh>
    <rPh sb="5" eb="6">
      <t>リョウ</t>
    </rPh>
    <rPh sb="13" eb="15">
      <t>ミマン</t>
    </rPh>
    <phoneticPr fontId="1"/>
  </si>
  <si>
    <t>高校男子軽中量級　（５７ｋｇ～６２ｋｇ未満）</t>
    <rPh sb="0" eb="2">
      <t>コウコウ</t>
    </rPh>
    <rPh sb="2" eb="4">
      <t>ダンシ</t>
    </rPh>
    <rPh sb="4" eb="5">
      <t>ケイ</t>
    </rPh>
    <rPh sb="5" eb="7">
      <t>チュウリョウ</t>
    </rPh>
    <rPh sb="19" eb="21">
      <t>ミマン</t>
    </rPh>
    <phoneticPr fontId="1"/>
  </si>
  <si>
    <t>高校男子中量級　（６２ｋｇ～６７ｋｇ未満）</t>
    <rPh sb="0" eb="2">
      <t>コウコウ</t>
    </rPh>
    <rPh sb="2" eb="4">
      <t>ダンシ</t>
    </rPh>
    <rPh sb="4" eb="6">
      <t>チュウリョウ</t>
    </rPh>
    <rPh sb="18" eb="20">
      <t>ミマン</t>
    </rPh>
    <phoneticPr fontId="1"/>
  </si>
  <si>
    <t>高校男子軽重量級　（６７ｋｇ～７２ｋｇ未満）</t>
    <rPh sb="0" eb="2">
      <t>コウコウ</t>
    </rPh>
    <rPh sb="2" eb="4">
      <t>ダンシ</t>
    </rPh>
    <rPh sb="4" eb="5">
      <t>ケイ</t>
    </rPh>
    <rPh sb="5" eb="7">
      <t>ジュウリョウ</t>
    </rPh>
    <rPh sb="19" eb="21">
      <t>ミマン</t>
    </rPh>
    <phoneticPr fontId="1"/>
  </si>
  <si>
    <t>高校男子重量級　（７２ｋｇ以上）</t>
    <rPh sb="0" eb="2">
      <t>コウコウ</t>
    </rPh>
    <rPh sb="2" eb="4">
      <t>ダンシ</t>
    </rPh>
    <rPh sb="4" eb="7">
      <t>ジュウリョウキュウ</t>
    </rPh>
    <rPh sb="13" eb="15">
      <t>イジョウ</t>
    </rPh>
    <phoneticPr fontId="1"/>
  </si>
  <si>
    <t>型　団体/初級</t>
    <rPh sb="5" eb="7">
      <t>ショキュウ</t>
    </rPh>
    <phoneticPr fontId="1"/>
  </si>
  <si>
    <t>型　団体/シニア（40歳以上）</t>
    <rPh sb="11" eb="12">
      <t>サイ</t>
    </rPh>
    <rPh sb="12" eb="14">
      <t>イジョウ</t>
    </rPh>
    <phoneticPr fontId="1"/>
  </si>
  <si>
    <t>小学5年男子/初級</t>
    <rPh sb="4" eb="6">
      <t>ダンシ</t>
    </rPh>
    <phoneticPr fontId="1"/>
  </si>
  <si>
    <t>小学6年男子/初級</t>
    <phoneticPr fontId="1"/>
  </si>
  <si>
    <t>中学1年男子/初級</t>
    <phoneticPr fontId="1"/>
  </si>
  <si>
    <t>中学1年男子軽量級　（４３ｋｇ未満）</t>
    <rPh sb="0" eb="2">
      <t>チュウガク</t>
    </rPh>
    <rPh sb="3" eb="4">
      <t>ネン</t>
    </rPh>
    <rPh sb="4" eb="6">
      <t>ダンシ</t>
    </rPh>
    <rPh sb="6" eb="7">
      <t>ケイ</t>
    </rPh>
    <rPh sb="7" eb="8">
      <t>リョウ</t>
    </rPh>
    <rPh sb="8" eb="9">
      <t>キュウ</t>
    </rPh>
    <rPh sb="15" eb="17">
      <t>ミマン</t>
    </rPh>
    <phoneticPr fontId="1"/>
  </si>
  <si>
    <t>中学1年男子中量級　（４３ｋｇ～５０ｋｇ未満）</t>
    <rPh sb="0" eb="2">
      <t>チュウガク</t>
    </rPh>
    <rPh sb="3" eb="4">
      <t>ネン</t>
    </rPh>
    <rPh sb="4" eb="6">
      <t>ダンシ</t>
    </rPh>
    <rPh sb="6" eb="8">
      <t>チュウリョウ</t>
    </rPh>
    <rPh sb="8" eb="9">
      <t>キュウ</t>
    </rPh>
    <rPh sb="20" eb="22">
      <t>ミマン</t>
    </rPh>
    <phoneticPr fontId="1"/>
  </si>
  <si>
    <t>中学1年男子重量級　（５０ｋｇ以上）</t>
    <rPh sb="0" eb="2">
      <t>チュウガク</t>
    </rPh>
    <rPh sb="3" eb="4">
      <t>ネン</t>
    </rPh>
    <rPh sb="4" eb="6">
      <t>ダンシ</t>
    </rPh>
    <rPh sb="6" eb="7">
      <t>ジュウ</t>
    </rPh>
    <rPh sb="7" eb="8">
      <t>リョウ</t>
    </rPh>
    <rPh sb="8" eb="9">
      <t>キュウ</t>
    </rPh>
    <rPh sb="15" eb="17">
      <t>イジョウ</t>
    </rPh>
    <phoneticPr fontId="1"/>
  </si>
  <si>
    <t>中学2年男子軽量級　（５０ｋｇ未満）</t>
    <rPh sb="0" eb="2">
      <t>チュウガク</t>
    </rPh>
    <rPh sb="3" eb="4">
      <t>ネン</t>
    </rPh>
    <rPh sb="4" eb="6">
      <t>ダンシ</t>
    </rPh>
    <rPh sb="6" eb="7">
      <t>ケイ</t>
    </rPh>
    <rPh sb="7" eb="8">
      <t>リョウ</t>
    </rPh>
    <rPh sb="8" eb="9">
      <t>キュウ</t>
    </rPh>
    <rPh sb="15" eb="17">
      <t>ミマン</t>
    </rPh>
    <phoneticPr fontId="1"/>
  </si>
  <si>
    <t>中学2年男子中量級　（５０ｋｇ～５５ｋｇ未満）</t>
    <rPh sb="0" eb="2">
      <t>チュウガク</t>
    </rPh>
    <rPh sb="3" eb="4">
      <t>ネン</t>
    </rPh>
    <rPh sb="4" eb="6">
      <t>ダンシ</t>
    </rPh>
    <rPh sb="6" eb="8">
      <t>チュウリョウ</t>
    </rPh>
    <rPh sb="8" eb="9">
      <t>キュウ</t>
    </rPh>
    <rPh sb="20" eb="22">
      <t>ミマン</t>
    </rPh>
    <phoneticPr fontId="1"/>
  </si>
  <si>
    <t>中学2年男子重量級　（５５ｋｇ以上）</t>
    <rPh sb="0" eb="2">
      <t>チュウガク</t>
    </rPh>
    <rPh sb="3" eb="4">
      <t>ネン</t>
    </rPh>
    <rPh sb="4" eb="6">
      <t>ダンシ</t>
    </rPh>
    <rPh sb="6" eb="7">
      <t>ジュウ</t>
    </rPh>
    <rPh sb="7" eb="8">
      <t>リョウ</t>
    </rPh>
    <rPh sb="8" eb="9">
      <t>キュウ</t>
    </rPh>
    <rPh sb="15" eb="17">
      <t>イジョウ</t>
    </rPh>
    <phoneticPr fontId="1"/>
  </si>
  <si>
    <t>中学3年男子軽量級　（５５ｋｇ未満）</t>
    <rPh sb="0" eb="2">
      <t>チュウガク</t>
    </rPh>
    <rPh sb="3" eb="4">
      <t>ネン</t>
    </rPh>
    <rPh sb="4" eb="6">
      <t>ダンシ</t>
    </rPh>
    <rPh sb="6" eb="7">
      <t>ケイ</t>
    </rPh>
    <rPh sb="7" eb="8">
      <t>リョウ</t>
    </rPh>
    <rPh sb="8" eb="9">
      <t>キュウ</t>
    </rPh>
    <rPh sb="15" eb="17">
      <t>ミマン</t>
    </rPh>
    <phoneticPr fontId="1"/>
  </si>
  <si>
    <t>中学3年男子中量級　（５５ｋｇ～６０ｋｇ未満）</t>
    <rPh sb="0" eb="2">
      <t>チュウガク</t>
    </rPh>
    <rPh sb="3" eb="4">
      <t>ネン</t>
    </rPh>
    <rPh sb="4" eb="6">
      <t>ダンシ</t>
    </rPh>
    <rPh sb="6" eb="8">
      <t>チュウリョウ</t>
    </rPh>
    <rPh sb="8" eb="9">
      <t>キュウ</t>
    </rPh>
    <rPh sb="20" eb="22">
      <t>ミマン</t>
    </rPh>
    <phoneticPr fontId="1"/>
  </si>
  <si>
    <t>中学3年男子重量級　（６０ｋｇ以上）</t>
    <rPh sb="0" eb="2">
      <t>チュウガク</t>
    </rPh>
    <rPh sb="3" eb="4">
      <t>ネン</t>
    </rPh>
    <rPh sb="4" eb="6">
      <t>ダンシ</t>
    </rPh>
    <rPh sb="6" eb="7">
      <t>ジュウ</t>
    </rPh>
    <rPh sb="7" eb="8">
      <t>リョウ</t>
    </rPh>
    <rPh sb="8" eb="9">
      <t>キュウ</t>
    </rPh>
    <rPh sb="15" eb="17">
      <t>イジョウ</t>
    </rPh>
    <phoneticPr fontId="1"/>
  </si>
  <si>
    <t>中学2年男子/初級</t>
    <phoneticPr fontId="1"/>
  </si>
  <si>
    <t>中学3年男子/初級</t>
    <phoneticPr fontId="1"/>
  </si>
  <si>
    <t>高校男子/初級</t>
    <rPh sb="0" eb="2">
      <t>コウコウ</t>
    </rPh>
    <phoneticPr fontId="1"/>
  </si>
  <si>
    <t>※色付の箇所へ入力してください。</t>
    <rPh sb="1" eb="3">
      <t>イロツ</t>
    </rPh>
    <rPh sb="4" eb="6">
      <t>カショ</t>
    </rPh>
    <rPh sb="7" eb="9">
      <t>ニュウリョク</t>
    </rPh>
    <phoneticPr fontId="1"/>
  </si>
  <si>
    <t>全北陸空手道選手権大会実行委員会　Tel：025-201-8318　Fax：025-311-4312</t>
    <phoneticPr fontId="1"/>
  </si>
  <si>
    <t>出場料振込先：第四北越銀行　新崎支店　普通預金　１１６６４６０　全北陸空手道選手権大会　実行委員会　古川章</t>
    <rPh sb="0" eb="3">
      <t>シュツジョウリョウ</t>
    </rPh>
    <rPh sb="3" eb="6">
      <t>フリコミサキ</t>
    </rPh>
    <rPh sb="7" eb="9">
      <t>ダイシ</t>
    </rPh>
    <rPh sb="9" eb="11">
      <t>ホクエツ</t>
    </rPh>
    <rPh sb="11" eb="13">
      <t>ギンコウ</t>
    </rPh>
    <rPh sb="14" eb="16">
      <t>アラサキ</t>
    </rPh>
    <rPh sb="16" eb="18">
      <t>シテン</t>
    </rPh>
    <rPh sb="19" eb="21">
      <t>フツウ</t>
    </rPh>
    <rPh sb="21" eb="23">
      <t>ヨキン</t>
    </rPh>
    <rPh sb="32" eb="33">
      <t>ゼン</t>
    </rPh>
    <rPh sb="33" eb="35">
      <t>ホクリク</t>
    </rPh>
    <rPh sb="35" eb="37">
      <t>カラテ</t>
    </rPh>
    <rPh sb="37" eb="38">
      <t>ドウ</t>
    </rPh>
    <rPh sb="38" eb="41">
      <t>センシュケン</t>
    </rPh>
    <rPh sb="41" eb="43">
      <t>タイカイ</t>
    </rPh>
    <rPh sb="44" eb="46">
      <t>ジッコウ</t>
    </rPh>
    <rPh sb="46" eb="49">
      <t>イインカイ</t>
    </rPh>
    <rPh sb="50" eb="52">
      <t>フルカワ</t>
    </rPh>
    <rPh sb="52" eb="53">
      <t>アキラ</t>
    </rPh>
    <phoneticPr fontId="1"/>
  </si>
  <si>
    <t>niigata.furukawadojo@aroma.ocn.ne.jp</t>
    <phoneticPr fontId="1"/>
  </si>
  <si>
    <t>第9回オープントーナメント　全北陸空手道選手権大会　出場選手入力フォーム</t>
    <phoneticPr fontId="1"/>
  </si>
  <si>
    <t>申込締切日：2023年7月11日(火)※参加料も締切日までにお振り込みください。</t>
    <phoneticPr fontId="1"/>
  </si>
  <si>
    <t>型　無差別級の部（小学生～中学生）</t>
    <phoneticPr fontId="1"/>
  </si>
  <si>
    <t>型　無差別級の部（高校生～一般）</t>
    <phoneticPr fontId="1"/>
  </si>
  <si>
    <r>
      <t xml:space="preserve">半角整数
</t>
    </r>
    <r>
      <rPr>
        <b/>
        <sz val="11"/>
        <color indexed="8"/>
        <rFont val="ＭＳ Ｐゴシック"/>
        <family val="3"/>
        <charset val="128"/>
      </rPr>
      <t>1～19で入力</t>
    </r>
    <rPh sb="0" eb="2">
      <t>ハンカク</t>
    </rPh>
    <rPh sb="2" eb="4">
      <t>セイスウ</t>
    </rPh>
    <phoneticPr fontId="1"/>
  </si>
  <si>
    <r>
      <t xml:space="preserve">半角整数
</t>
    </r>
    <r>
      <rPr>
        <b/>
        <sz val="11"/>
        <color indexed="8"/>
        <rFont val="ＭＳ Ｐゴシック"/>
        <family val="3"/>
        <charset val="128"/>
      </rPr>
      <t>20～82で入力</t>
    </r>
    <rPh sb="0" eb="2">
      <t>ハンカク</t>
    </rPh>
    <rPh sb="2" eb="4">
      <t>セイスウ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</si>
</sst>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#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i/>
      <sz val="13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i/>
      <sz val="11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shrinkToFit="1"/>
    </xf>
    <xf numFmtId="57" fontId="0" fillId="0" borderId="0" xfId="0" applyNumberFormat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>
      <alignment vertical="center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2" xfId="0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shrinkToFi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77" fontId="0" fillId="0" borderId="20" xfId="0" applyNumberForma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14" fontId="0" fillId="2" borderId="1" xfId="0" applyNumberFormat="1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14" fontId="0" fillId="3" borderId="1" xfId="0" applyNumberFormat="1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21" xfId="0" applyFill="1" applyBorder="1">
      <alignment vertical="center"/>
    </xf>
    <xf numFmtId="0" fontId="2" fillId="0" borderId="22" xfId="0" applyFont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8" fillId="0" borderId="0" xfId="1" applyProtection="1">
      <alignment vertical="center"/>
    </xf>
    <xf numFmtId="0" fontId="0" fillId="4" borderId="15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177" fontId="0" fillId="2" borderId="1" xfId="0" applyNumberFormat="1" applyFill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20" xfId="0" applyBorder="1" applyAlignment="1">
      <alignment horizontal="right" vertical="center"/>
    </xf>
    <xf numFmtId="0" fontId="0" fillId="3" borderId="24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6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igata.furukawadojo@aroma.ocn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218"/>
  <sheetViews>
    <sheetView tabSelected="1" zoomScale="80" zoomScaleNormal="80" workbookViewId="0">
      <pane xSplit="3" ySplit="18" topLeftCell="D19" activePane="bottomRight" state="frozen"/>
      <selection pane="topRight" activeCell="D1" sqref="D1"/>
      <selection pane="bottomLeft" activeCell="A19" sqref="A19"/>
      <selection pane="bottomRight" activeCell="M10" sqref="M10"/>
    </sheetView>
  </sheetViews>
  <sheetFormatPr defaultColWidth="9" defaultRowHeight="13.2" x14ac:dyDescent="0.2"/>
  <cols>
    <col min="2" max="2" width="15.77734375" bestFit="1" customWidth="1"/>
    <col min="3" max="4" width="27" customWidth="1"/>
    <col min="5" max="5" width="13.44140625" customWidth="1"/>
    <col min="6" max="6" width="22.44140625" customWidth="1"/>
    <col min="7" max="7" width="11.21875" customWidth="1"/>
    <col min="8" max="8" width="13.44140625" customWidth="1"/>
    <col min="9" max="10" width="5.6640625" customWidth="1"/>
    <col min="12" max="12" width="15.77734375" customWidth="1"/>
    <col min="13" max="13" width="20.44140625" customWidth="1"/>
    <col min="14" max="14" width="36" customWidth="1"/>
    <col min="15" max="15" width="11.21875" customWidth="1"/>
    <col min="17" max="17" width="22.44140625" customWidth="1"/>
    <col min="18" max="18" width="6.77734375" customWidth="1"/>
    <col min="19" max="19" width="18" customWidth="1"/>
    <col min="21" max="21" width="22.44140625" customWidth="1"/>
    <col min="22" max="22" width="6.77734375" customWidth="1"/>
    <col min="23" max="23" width="18" customWidth="1"/>
    <col min="25" max="25" width="22.44140625" customWidth="1"/>
    <col min="26" max="26" width="6.77734375" customWidth="1"/>
    <col min="27" max="27" width="18" customWidth="1"/>
    <col min="28" max="28" width="20.44140625" bestFit="1" customWidth="1"/>
    <col min="29" max="29" width="27" bestFit="1" customWidth="1"/>
    <col min="30" max="30" width="11.33203125" bestFit="1" customWidth="1"/>
    <col min="31" max="31" width="7.44140625" bestFit="1" customWidth="1"/>
    <col min="32" max="32" width="15.109375" bestFit="1" customWidth="1"/>
    <col min="33" max="33" width="5.6640625" bestFit="1" customWidth="1"/>
    <col min="34" max="34" width="12.77734375" bestFit="1" customWidth="1"/>
    <col min="35" max="35" width="7.44140625" bestFit="1" customWidth="1"/>
    <col min="36" max="36" width="14.6640625" bestFit="1" customWidth="1"/>
    <col min="37" max="37" width="5.6640625" bestFit="1" customWidth="1"/>
    <col min="38" max="38" width="12.77734375" bestFit="1" customWidth="1"/>
    <col min="39" max="39" width="7.44140625" bestFit="1" customWidth="1"/>
    <col min="40" max="40" width="11.33203125" bestFit="1" customWidth="1"/>
    <col min="41" max="41" width="5.6640625" bestFit="1" customWidth="1"/>
    <col min="42" max="42" width="12.77734375" bestFit="1" customWidth="1"/>
    <col min="43" max="43" width="20.44140625" bestFit="1" customWidth="1"/>
    <col min="44" max="44" width="27" bestFit="1" customWidth="1"/>
    <col min="45" max="45" width="9.33203125" bestFit="1" customWidth="1"/>
    <col min="46" max="46" width="7.44140625" bestFit="1" customWidth="1"/>
    <col min="47" max="47" width="15.109375" bestFit="1" customWidth="1"/>
    <col min="48" max="48" width="5.6640625" bestFit="1" customWidth="1"/>
    <col min="49" max="49" width="12.77734375" bestFit="1" customWidth="1"/>
    <col min="50" max="50" width="7.44140625" bestFit="1" customWidth="1"/>
    <col min="51" max="51" width="14.6640625" bestFit="1" customWidth="1"/>
    <col min="52" max="52" width="5.6640625" bestFit="1" customWidth="1"/>
    <col min="53" max="53" width="12.77734375" bestFit="1" customWidth="1"/>
    <col min="54" max="54" width="7.44140625" bestFit="1" customWidth="1"/>
    <col min="55" max="55" width="11.33203125" bestFit="1" customWidth="1"/>
    <col min="56" max="56" width="5.6640625" bestFit="1" customWidth="1"/>
    <col min="57" max="57" width="12.77734375" bestFit="1" customWidth="1"/>
  </cols>
  <sheetData>
    <row r="1" spans="1:57" ht="19.2" x14ac:dyDescent="0.2">
      <c r="A1" s="5" t="s">
        <v>187</v>
      </c>
      <c r="B1" s="5"/>
    </row>
    <row r="2" spans="1:57" x14ac:dyDescent="0.2">
      <c r="A2" s="6"/>
      <c r="B2" s="6"/>
    </row>
    <row r="3" spans="1:57" ht="15.6" x14ac:dyDescent="0.2">
      <c r="A3" s="7" t="s">
        <v>188</v>
      </c>
      <c r="B3" s="7"/>
    </row>
    <row r="4" spans="1:57" ht="15.6" x14ac:dyDescent="0.2">
      <c r="A4" s="7" t="s">
        <v>185</v>
      </c>
      <c r="B4" s="7"/>
    </row>
    <row r="5" spans="1:57" ht="15.6" x14ac:dyDescent="0.2">
      <c r="A5" s="7" t="s">
        <v>31</v>
      </c>
      <c r="B5" s="7"/>
      <c r="D5" s="51" t="s">
        <v>186</v>
      </c>
    </row>
    <row r="6" spans="1:57" ht="15.6" x14ac:dyDescent="0.2">
      <c r="A6" s="7" t="s">
        <v>184</v>
      </c>
      <c r="B6" s="7"/>
    </row>
    <row r="8" spans="1:57" ht="15.6" x14ac:dyDescent="0.2">
      <c r="A8" s="61" t="s">
        <v>183</v>
      </c>
      <c r="B8" s="62"/>
      <c r="C8" s="63"/>
      <c r="D8" s="50" t="s">
        <v>93</v>
      </c>
      <c r="E8" s="48"/>
    </row>
    <row r="9" spans="1:57" ht="15.6" x14ac:dyDescent="0.2">
      <c r="A9" s="8" t="s">
        <v>91</v>
      </c>
      <c r="B9" s="8"/>
    </row>
    <row r="10" spans="1:57" ht="15.6" x14ac:dyDescent="0.2">
      <c r="A10" s="8" t="s">
        <v>84</v>
      </c>
      <c r="B10" s="8"/>
    </row>
    <row r="11" spans="1:57" ht="15.6" x14ac:dyDescent="0.2">
      <c r="A11" s="8" t="s">
        <v>92</v>
      </c>
      <c r="B11" s="8"/>
    </row>
    <row r="12" spans="1:57" ht="13.8" thickBot="1" x14ac:dyDescent="0.25"/>
    <row r="13" spans="1:57" ht="40.5" customHeight="1" thickTop="1" thickBot="1" x14ac:dyDescent="0.25">
      <c r="A13" s="8"/>
      <c r="C13" s="49" t="s">
        <v>90</v>
      </c>
      <c r="D13" s="64"/>
      <c r="E13" s="65"/>
      <c r="F13" s="65"/>
      <c r="G13" s="9" t="s">
        <v>19</v>
      </c>
      <c r="H13" s="10" t="s">
        <v>21</v>
      </c>
      <c r="I13" s="11">
        <f>COUNTA(C19:C218)</f>
        <v>0</v>
      </c>
      <c r="J13" s="9" t="s">
        <v>22</v>
      </c>
      <c r="K13" s="10" t="s">
        <v>20</v>
      </c>
      <c r="L13" s="12">
        <f>I13*12100</f>
        <v>0</v>
      </c>
      <c r="O13" s="1"/>
    </row>
    <row r="14" spans="1:57" ht="13.8" thickTop="1" x14ac:dyDescent="0.2">
      <c r="M14" s="75" t="s">
        <v>151</v>
      </c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6" t="s">
        <v>150</v>
      </c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4" t="s">
        <v>148</v>
      </c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</row>
    <row r="15" spans="1:57" x14ac:dyDescent="0.2">
      <c r="A15" s="13"/>
      <c r="B15" s="34"/>
      <c r="C15" s="14" t="s">
        <v>4</v>
      </c>
      <c r="D15" s="15" t="s">
        <v>0</v>
      </c>
      <c r="E15" s="15" t="s">
        <v>18</v>
      </c>
      <c r="F15" s="15" t="s">
        <v>1</v>
      </c>
      <c r="G15" s="15" t="s">
        <v>11</v>
      </c>
      <c r="H15" s="15" t="s">
        <v>2</v>
      </c>
      <c r="I15" s="70" t="s">
        <v>3</v>
      </c>
      <c r="J15" s="71"/>
      <c r="K15" s="15" t="s">
        <v>8</v>
      </c>
      <c r="L15" s="15" t="s">
        <v>9</v>
      </c>
      <c r="M15" s="15" t="s">
        <v>146</v>
      </c>
      <c r="N15" s="15" t="s">
        <v>7</v>
      </c>
      <c r="O15" s="16" t="s">
        <v>17</v>
      </c>
      <c r="P15" s="68" t="s">
        <v>60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15" t="s">
        <v>152</v>
      </c>
      <c r="AC15" s="15" t="s">
        <v>7</v>
      </c>
      <c r="AD15" s="16" t="s">
        <v>17</v>
      </c>
      <c r="AE15" s="68" t="s">
        <v>60</v>
      </c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15" t="s">
        <v>149</v>
      </c>
      <c r="AR15" s="15" t="s">
        <v>7</v>
      </c>
      <c r="AS15" s="16" t="s">
        <v>17</v>
      </c>
      <c r="AT15" s="68" t="s">
        <v>60</v>
      </c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</row>
    <row r="16" spans="1:57" ht="39.6" x14ac:dyDescent="0.2">
      <c r="A16" s="17"/>
      <c r="B16" t="s">
        <v>85</v>
      </c>
      <c r="C16" s="18" t="s">
        <v>10</v>
      </c>
      <c r="D16" s="18" t="s">
        <v>57</v>
      </c>
      <c r="E16" s="19" t="s">
        <v>15</v>
      </c>
      <c r="F16" s="18" t="s">
        <v>34</v>
      </c>
      <c r="G16" s="18" t="s">
        <v>12</v>
      </c>
      <c r="H16" s="19" t="s">
        <v>15</v>
      </c>
      <c r="I16" s="72" t="s">
        <v>58</v>
      </c>
      <c r="J16" s="73"/>
      <c r="K16" s="18" t="s">
        <v>58</v>
      </c>
      <c r="L16" s="18" t="s">
        <v>59</v>
      </c>
      <c r="M16" s="18" t="s">
        <v>147</v>
      </c>
      <c r="N16" s="20" t="s">
        <v>63</v>
      </c>
      <c r="O16" s="21" t="s">
        <v>16</v>
      </c>
      <c r="P16" s="66" t="s">
        <v>27</v>
      </c>
      <c r="Q16" s="67"/>
      <c r="R16" s="67"/>
      <c r="S16" s="67"/>
      <c r="T16" s="66" t="s">
        <v>28</v>
      </c>
      <c r="U16" s="67"/>
      <c r="V16" s="67"/>
      <c r="W16" s="67"/>
      <c r="X16" s="66" t="s">
        <v>29</v>
      </c>
      <c r="Y16" s="67"/>
      <c r="Z16" s="67"/>
      <c r="AA16" s="67"/>
      <c r="AB16" s="18" t="s">
        <v>191</v>
      </c>
      <c r="AC16" s="20" t="s">
        <v>63</v>
      </c>
      <c r="AD16" s="21" t="s">
        <v>16</v>
      </c>
      <c r="AE16" s="66" t="s">
        <v>27</v>
      </c>
      <c r="AF16" s="67"/>
      <c r="AG16" s="67"/>
      <c r="AH16" s="67"/>
      <c r="AI16" s="66" t="s">
        <v>28</v>
      </c>
      <c r="AJ16" s="67"/>
      <c r="AK16" s="67"/>
      <c r="AL16" s="67"/>
      <c r="AM16" s="66" t="s">
        <v>29</v>
      </c>
      <c r="AN16" s="67"/>
      <c r="AO16" s="67"/>
      <c r="AP16" s="67"/>
      <c r="AQ16" s="18" t="s">
        <v>192</v>
      </c>
      <c r="AR16" s="20" t="s">
        <v>63</v>
      </c>
      <c r="AS16" s="21" t="s">
        <v>16</v>
      </c>
      <c r="AT16" s="66" t="s">
        <v>27</v>
      </c>
      <c r="AU16" s="67"/>
      <c r="AV16" s="67"/>
      <c r="AW16" s="67"/>
      <c r="AX16" s="66" t="s">
        <v>28</v>
      </c>
      <c r="AY16" s="67"/>
      <c r="AZ16" s="67"/>
      <c r="BA16" s="67"/>
      <c r="BB16" s="66" t="s">
        <v>29</v>
      </c>
      <c r="BC16" s="67"/>
      <c r="BD16" s="67"/>
      <c r="BE16" s="67"/>
    </row>
    <row r="17" spans="1:57" ht="26.4" x14ac:dyDescent="0.2">
      <c r="A17" s="22"/>
      <c r="B17" s="35"/>
      <c r="C17" s="23" t="s">
        <v>89</v>
      </c>
      <c r="D17" s="23" t="s">
        <v>89</v>
      </c>
      <c r="E17" s="23"/>
      <c r="F17" s="23" t="s">
        <v>35</v>
      </c>
      <c r="G17" s="23" t="s">
        <v>13</v>
      </c>
      <c r="H17" s="24"/>
      <c r="I17" s="25" t="s">
        <v>5</v>
      </c>
      <c r="J17" s="26" t="s">
        <v>6</v>
      </c>
      <c r="K17" s="27"/>
      <c r="L17" s="23" t="s">
        <v>14</v>
      </c>
      <c r="M17" s="28" t="s">
        <v>56</v>
      </c>
      <c r="N17" s="23" t="s">
        <v>62</v>
      </c>
      <c r="O17" s="29" t="s">
        <v>13</v>
      </c>
      <c r="P17" s="30" t="s">
        <v>23</v>
      </c>
      <c r="Q17" s="31" t="s">
        <v>24</v>
      </c>
      <c r="R17" s="31" t="s">
        <v>25</v>
      </c>
      <c r="S17" s="31" t="s">
        <v>26</v>
      </c>
      <c r="T17" s="30" t="s">
        <v>23</v>
      </c>
      <c r="U17" s="31" t="s">
        <v>24</v>
      </c>
      <c r="V17" s="31" t="s">
        <v>25</v>
      </c>
      <c r="W17" s="31" t="s">
        <v>26</v>
      </c>
      <c r="X17" s="30" t="s">
        <v>23</v>
      </c>
      <c r="Y17" s="31" t="s">
        <v>24</v>
      </c>
      <c r="Z17" s="31" t="s">
        <v>25</v>
      </c>
      <c r="AA17" s="31" t="s">
        <v>26</v>
      </c>
      <c r="AB17" s="28" t="s">
        <v>56</v>
      </c>
      <c r="AC17" s="23" t="s">
        <v>62</v>
      </c>
      <c r="AD17" s="29" t="s">
        <v>13</v>
      </c>
      <c r="AE17" s="30" t="s">
        <v>23</v>
      </c>
      <c r="AF17" s="31" t="s">
        <v>24</v>
      </c>
      <c r="AG17" s="31" t="s">
        <v>25</v>
      </c>
      <c r="AH17" s="31" t="s">
        <v>26</v>
      </c>
      <c r="AI17" s="30" t="s">
        <v>23</v>
      </c>
      <c r="AJ17" s="31" t="s">
        <v>24</v>
      </c>
      <c r="AK17" s="31" t="s">
        <v>25</v>
      </c>
      <c r="AL17" s="31" t="s">
        <v>26</v>
      </c>
      <c r="AM17" s="30" t="s">
        <v>23</v>
      </c>
      <c r="AN17" s="31" t="s">
        <v>24</v>
      </c>
      <c r="AO17" s="31" t="s">
        <v>25</v>
      </c>
      <c r="AP17" s="31" t="s">
        <v>26</v>
      </c>
      <c r="AQ17" s="28" t="s">
        <v>56</v>
      </c>
      <c r="AR17" s="23" t="s">
        <v>62</v>
      </c>
      <c r="AS17" s="29" t="s">
        <v>13</v>
      </c>
      <c r="AT17" s="30" t="s">
        <v>23</v>
      </c>
      <c r="AU17" s="31" t="s">
        <v>24</v>
      </c>
      <c r="AV17" s="31" t="s">
        <v>25</v>
      </c>
      <c r="AW17" s="31" t="s">
        <v>26</v>
      </c>
      <c r="AX17" s="30" t="s">
        <v>23</v>
      </c>
      <c r="AY17" s="31" t="s">
        <v>24</v>
      </c>
      <c r="AZ17" s="31" t="s">
        <v>25</v>
      </c>
      <c r="BA17" s="31" t="s">
        <v>26</v>
      </c>
      <c r="BB17" s="30" t="s">
        <v>23</v>
      </c>
      <c r="BC17" s="31" t="s">
        <v>24</v>
      </c>
      <c r="BD17" s="31" t="s">
        <v>25</v>
      </c>
      <c r="BE17" s="31" t="s">
        <v>26</v>
      </c>
    </row>
    <row r="18" spans="1:57" ht="27" customHeight="1" x14ac:dyDescent="0.2">
      <c r="A18" s="37" t="s">
        <v>30</v>
      </c>
      <c r="B18" s="38"/>
      <c r="C18" s="39" t="s">
        <v>94</v>
      </c>
      <c r="D18" s="39" t="s">
        <v>95</v>
      </c>
      <c r="E18" s="39" t="s">
        <v>54</v>
      </c>
      <c r="F18" s="40">
        <v>36982</v>
      </c>
      <c r="G18" s="39">
        <f>IF(COUNT(F18)=0,"",DATEDIF(F18,階級!$D$2,"y"))</f>
        <v>22</v>
      </c>
      <c r="H18" s="39" t="s">
        <v>47</v>
      </c>
      <c r="I18" s="41">
        <v>6</v>
      </c>
      <c r="J18" s="42">
        <v>0</v>
      </c>
      <c r="K18" s="39">
        <v>160</v>
      </c>
      <c r="L18" s="39">
        <v>50</v>
      </c>
      <c r="M18" s="39">
        <v>1</v>
      </c>
      <c r="N18" s="39" t="str">
        <f>IF(ISERROR(VLOOKUP(M18,階級!$A$2:$B$113,2,FALSE)),"--------",VLOOKUP(M18,階級!$A$2:$B$113,2,FALSE))</f>
        <v>型　団体</v>
      </c>
      <c r="O18" s="60">
        <f>LOOKUP(IF(F18-DATEVALUE(YEAR(F18)&amp;"/"&amp;"4/2")&lt;0,IF(MONTH(階級!$D$2)&lt;4,YEAR(階級!$D$2)-YEAR(F18),YEAR(階級!$D$2)-YEAR(F18)+1),IF(MONTH(階級!$D$2)&lt;4,YEAR(階級!$D$2)-YEAR(F18)-1,YEAR(階級!$D$2)-YEAR(F18))),階級!$F$2:$F$86,階級!$G$2:$G$86)</f>
        <v>0</v>
      </c>
      <c r="P18" s="41">
        <v>2013</v>
      </c>
      <c r="Q18" s="43" t="s">
        <v>86</v>
      </c>
      <c r="R18" s="43" t="s">
        <v>80</v>
      </c>
      <c r="S18" s="43" t="s">
        <v>81</v>
      </c>
      <c r="T18" s="41">
        <v>2012</v>
      </c>
      <c r="U18" s="43" t="s">
        <v>87</v>
      </c>
      <c r="V18" s="43" t="s">
        <v>82</v>
      </c>
      <c r="W18" s="43" t="s">
        <v>81</v>
      </c>
      <c r="X18" s="41">
        <v>2011</v>
      </c>
      <c r="Y18" s="43" t="s">
        <v>88</v>
      </c>
      <c r="Z18" s="43" t="s">
        <v>83</v>
      </c>
      <c r="AA18" s="43" t="s">
        <v>81</v>
      </c>
      <c r="AB18" s="39">
        <v>1</v>
      </c>
      <c r="AC18" s="39" t="str">
        <f>IF(ISERROR(VLOOKUP(AB18,階級!$A$2:$B$113,2,FALSE)),"--------",VLOOKUP(AB18,階級!$A$2:$B$113,2,FALSE))</f>
        <v>型　団体</v>
      </c>
      <c r="AD18" s="39">
        <f>LOOKUP(IF(F18-DATEVALUE(YEAR(F18)&amp;"/"&amp;"4/2")&lt;0,IF(MONTH(階級!$D$2)&lt;4,YEAR(階級!$D$2)-YEAR(F18),YEAR(階級!$D$2)-YEAR(F18)+1),IF(MONTH(階級!$D$2)&lt;4,YEAR(階級!$D$2)-YEAR(F18)-1,YEAR(階級!$D$2)-YEAR(F18))),階級!$F$2:$F$86,階級!$G$2:$G$86)</f>
        <v>0</v>
      </c>
      <c r="AE18" s="41">
        <v>2013</v>
      </c>
      <c r="AF18" s="43" t="s">
        <v>86</v>
      </c>
      <c r="AG18" s="43" t="s">
        <v>80</v>
      </c>
      <c r="AH18" s="43" t="s">
        <v>81</v>
      </c>
      <c r="AI18" s="41">
        <v>2012</v>
      </c>
      <c r="AJ18" s="43" t="s">
        <v>87</v>
      </c>
      <c r="AK18" s="43" t="s">
        <v>82</v>
      </c>
      <c r="AL18" s="43" t="s">
        <v>81</v>
      </c>
      <c r="AM18" s="41">
        <v>2011</v>
      </c>
      <c r="AN18" s="43" t="s">
        <v>88</v>
      </c>
      <c r="AO18" s="43" t="s">
        <v>83</v>
      </c>
      <c r="AP18" s="43" t="s">
        <v>81</v>
      </c>
      <c r="AQ18" s="39">
        <v>20</v>
      </c>
      <c r="AR18" s="39" t="str">
        <f>IF(ISERROR(VLOOKUP(AQ18,階級!$A$2:$B$113,2,FALSE)),"--------",VLOOKUP(AQ18,階級!$A$2:$B$113,2,FALSE))</f>
        <v>幼年</v>
      </c>
      <c r="AS18" s="39">
        <f>LOOKUP(IF(F18-DATEVALUE(YEAR(F18)&amp;"/"&amp;"4/2")&lt;0,IF(MONTH(階級!$D$2)&lt;4,YEAR(階級!$D$2)-YEAR(F18),YEAR(階級!$D$2)-YEAR(F18)+1),IF(MONTH(階級!$D$2)&lt;4,YEAR(階級!$D$2)-YEAR(F18)-1,YEAR(階級!$D$2)-YEAR(F18))),階級!$F$2:$F$86,階級!$G$2:$G$86)</f>
        <v>0</v>
      </c>
      <c r="AT18" s="41">
        <v>2013</v>
      </c>
      <c r="AU18" s="43" t="s">
        <v>86</v>
      </c>
      <c r="AV18" s="43" t="s">
        <v>80</v>
      </c>
      <c r="AW18" s="43" t="s">
        <v>81</v>
      </c>
      <c r="AX18" s="41">
        <v>2012</v>
      </c>
      <c r="AY18" s="43" t="s">
        <v>87</v>
      </c>
      <c r="AZ18" s="43" t="s">
        <v>82</v>
      </c>
      <c r="BA18" s="43" t="s">
        <v>81</v>
      </c>
      <c r="BB18" s="41">
        <v>2011</v>
      </c>
      <c r="BC18" s="43" t="s">
        <v>88</v>
      </c>
      <c r="BD18" s="43" t="s">
        <v>83</v>
      </c>
      <c r="BE18" s="43" t="s">
        <v>81</v>
      </c>
    </row>
    <row r="19" spans="1:57" ht="27" customHeight="1" x14ac:dyDescent="0.2">
      <c r="A19" s="32">
        <v>1</v>
      </c>
      <c r="B19" s="36">
        <f>$D$13</f>
        <v>0</v>
      </c>
      <c r="C19" s="44"/>
      <c r="D19" s="44"/>
      <c r="E19" s="44"/>
      <c r="F19" s="45"/>
      <c r="G19" s="4" t="str">
        <f>IF(COUNT(F19)=0,"----",DATEDIF(F19,階級!$D$2,"y"))</f>
        <v>----</v>
      </c>
      <c r="H19" s="44"/>
      <c r="I19" s="46"/>
      <c r="J19" s="47"/>
      <c r="K19" s="44"/>
      <c r="L19" s="44"/>
      <c r="M19" s="4">
        <v>1</v>
      </c>
      <c r="N19" s="4" t="str">
        <f>IF(ISERROR(VLOOKUP(M19,階級!$A$2:$B$113,2,FALSE)),"--------",VLOOKUP(M19,階級!$A$2:$B$113,2,FALSE))</f>
        <v>型　団体</v>
      </c>
      <c r="O19" s="33" t="str">
        <f>IF(COUNT(F19)=0,"----",LOOKUP(IF(F19-DATEVALUE(YEAR(F19)&amp;"/"&amp;"4/2")&lt;0,IF(MONTH(階級!$D$2)&lt;4,YEAR(階級!$D$2)-YEAR(F19),YEAR(階級!$D$2)-YEAR(F19)+1),IF(MONTH(階級!$D$2)&lt;4,YEAR(階級!$D$2)-YEAR(F19)-1,YEAR(階級!$D$2)-YEAR(F19))),階級!$F$2:$F$86,階級!$G$2:$G$86))</f>
        <v>----</v>
      </c>
      <c r="P19" s="52"/>
      <c r="Q19" s="53"/>
      <c r="R19" s="53"/>
      <c r="S19" s="53"/>
      <c r="T19" s="52"/>
      <c r="U19" s="53"/>
      <c r="V19" s="53"/>
      <c r="W19" s="53"/>
      <c r="X19" s="52"/>
      <c r="Y19" s="53"/>
      <c r="Z19" s="53"/>
      <c r="AA19" s="53"/>
      <c r="AB19" s="54"/>
      <c r="AC19" s="4" t="str">
        <f>IF(ISERROR(VLOOKUP(AB19,階級!$A$2:$B$113,2,FALSE)),"--------",VLOOKUP(AB19,階級!$A$2:$B$113,2,FALSE))</f>
        <v>--------</v>
      </c>
      <c r="AD19" s="4" t="str">
        <f>IF(COUNT(F19)=0,"----",LOOKUP(IF(F19-DATEVALUE(YEAR(F19)&amp;"/"&amp;"4/2")&lt;0,IF(MONTH(階級!$D$2)&lt;4,YEAR(階級!$D$2)-YEAR(F19),YEAR(階級!$D$2)-YEAR(F19)+1),IF(MONTH(階級!$D$2)&lt;4,YEAR(階級!$D$2)-YEAR(F19)-1,YEAR(階級!$D$2)-YEAR(F19))),階級!$F$2:$F$86,階級!$G$2:$G$86))</f>
        <v>----</v>
      </c>
      <c r="AE19" s="55"/>
      <c r="AF19" s="56"/>
      <c r="AG19" s="56"/>
      <c r="AH19" s="56"/>
      <c r="AI19" s="55"/>
      <c r="AJ19" s="56"/>
      <c r="AK19" s="56"/>
      <c r="AL19" s="56"/>
      <c r="AM19" s="55"/>
      <c r="AN19" s="56"/>
      <c r="AO19" s="56"/>
      <c r="AP19" s="56"/>
      <c r="AQ19" s="57"/>
      <c r="AR19" s="4" t="str">
        <f>IF(ISERROR(VLOOKUP(AQ19,階級!$A$2:$B$113,2,FALSE)),"--------",VLOOKUP(AQ19,階級!$A$2:$B$113,2,FALSE))</f>
        <v>--------</v>
      </c>
      <c r="AS19" s="4" t="str">
        <f>IF(COUNT(F19)=0,"----",LOOKUP(IF(F19-DATEVALUE(YEAR(F19)&amp;"/"&amp;"4/2")&lt;0,IF(MONTH(階級!$D$2)&lt;4,YEAR(階級!$D$2)-YEAR(F19),YEAR(階級!$D$2)-YEAR(F19)+1),IF(MONTH(階級!$D$2)&lt;4,YEAR(階級!$D$2)-YEAR(F19)-1,YEAR(階級!$D$2)-YEAR(F19))),階級!$F$2:$F$86,階級!$G$2:$G$86))</f>
        <v>----</v>
      </c>
      <c r="AT19" s="58"/>
      <c r="AU19" s="59"/>
      <c r="AV19" s="59"/>
      <c r="AW19" s="59"/>
      <c r="AX19" s="58"/>
      <c r="AY19" s="59"/>
      <c r="AZ19" s="59"/>
      <c r="BA19" s="59"/>
      <c r="BB19" s="58"/>
      <c r="BC19" s="59"/>
      <c r="BD19" s="59"/>
      <c r="BE19" s="59"/>
    </row>
    <row r="20" spans="1:57" ht="27" customHeight="1" x14ac:dyDescent="0.2">
      <c r="A20" s="32">
        <v>2</v>
      </c>
      <c r="B20" s="36">
        <f t="shared" ref="B20:B83" si="0">$D$13</f>
        <v>0</v>
      </c>
      <c r="C20" s="44"/>
      <c r="D20" s="44"/>
      <c r="E20" s="44"/>
      <c r="F20" s="45"/>
      <c r="G20" s="4" t="str">
        <f>IF(COUNT(F20)=0,"----",DATEDIF(F20,階級!$D$2,"y"))</f>
        <v>----</v>
      </c>
      <c r="H20" s="44"/>
      <c r="I20" s="46"/>
      <c r="J20" s="47"/>
      <c r="K20" s="44"/>
      <c r="L20" s="44"/>
      <c r="M20" s="4">
        <v>1</v>
      </c>
      <c r="N20" s="4" t="str">
        <f>IF(ISERROR(VLOOKUP(M20,階級!$A$2:$B$113,2,FALSE)),"--------",VLOOKUP(M20,階級!$A$2:$B$113,2,FALSE))</f>
        <v>型　団体</v>
      </c>
      <c r="O20" s="33" t="str">
        <f>IF(COUNT(F20)=0,"----",LOOKUP(IF(F20-DATEVALUE(YEAR(F20)&amp;"/"&amp;"4/2")&lt;0,IF(MONTH(階級!$D$2)&lt;4,YEAR(階級!$D$2)-YEAR(F20),YEAR(階級!$D$2)-YEAR(F20)+1),IF(MONTH(階級!$D$2)&lt;4,YEAR(階級!$D$2)-YEAR(F20)-1,YEAR(階級!$D$2)-YEAR(F20))),階級!$F$2:$F$86,階級!$G$2:$G$86))</f>
        <v>----</v>
      </c>
      <c r="P20" s="52"/>
      <c r="Q20" s="53"/>
      <c r="R20" s="53"/>
      <c r="S20" s="53"/>
      <c r="T20" s="52"/>
      <c r="U20" s="53"/>
      <c r="V20" s="53"/>
      <c r="W20" s="53"/>
      <c r="X20" s="52"/>
      <c r="Y20" s="53"/>
      <c r="Z20" s="53"/>
      <c r="AA20" s="53"/>
      <c r="AB20" s="54"/>
      <c r="AC20" s="4" t="str">
        <f>IF(ISERROR(VLOOKUP(AB20,階級!$A$2:$B$113,2,FALSE)),"--------",VLOOKUP(AB20,階級!$A$2:$B$113,2,FALSE))</f>
        <v>--------</v>
      </c>
      <c r="AD20" s="4" t="str">
        <f>IF(COUNT(F20)=0,"----",LOOKUP(IF(F20-DATEVALUE(YEAR(F20)&amp;"/"&amp;"4/2")&lt;0,IF(MONTH(階級!$D$2)&lt;4,YEAR(階級!$D$2)-YEAR(F20),YEAR(階級!$D$2)-YEAR(F20)+1),IF(MONTH(階級!$D$2)&lt;4,YEAR(階級!$D$2)-YEAR(F20)-1,YEAR(階級!$D$2)-YEAR(F20))),階級!$F$2:$F$86,階級!$G$2:$G$86))</f>
        <v>----</v>
      </c>
      <c r="AE20" s="55"/>
      <c r="AF20" s="56"/>
      <c r="AG20" s="56"/>
      <c r="AH20" s="56"/>
      <c r="AI20" s="55"/>
      <c r="AJ20" s="56"/>
      <c r="AK20" s="56"/>
      <c r="AL20" s="56"/>
      <c r="AM20" s="55"/>
      <c r="AN20" s="56"/>
      <c r="AO20" s="56"/>
      <c r="AP20" s="56"/>
      <c r="AQ20" s="57"/>
      <c r="AR20" s="4" t="str">
        <f>IF(ISERROR(VLOOKUP(AQ20,階級!$A$2:$B$113,2,FALSE)),"--------",VLOOKUP(AQ20,階級!$A$2:$B$113,2,FALSE))</f>
        <v>--------</v>
      </c>
      <c r="AS20" s="4" t="str">
        <f>IF(COUNT(F20)=0,"----",LOOKUP(IF(F20-DATEVALUE(YEAR(F20)&amp;"/"&amp;"4/2")&lt;0,IF(MONTH(階級!$D$2)&lt;4,YEAR(階級!$D$2)-YEAR(F20),YEAR(階級!$D$2)-YEAR(F20)+1),IF(MONTH(階級!$D$2)&lt;4,YEAR(階級!$D$2)-YEAR(F20)-1,YEAR(階級!$D$2)-YEAR(F20))),階級!$F$2:$F$86,階級!$G$2:$G$86))</f>
        <v>----</v>
      </c>
      <c r="AT20" s="58"/>
      <c r="AU20" s="59"/>
      <c r="AV20" s="59"/>
      <c r="AW20" s="59"/>
      <c r="AX20" s="58"/>
      <c r="AY20" s="59"/>
      <c r="AZ20" s="59"/>
      <c r="BA20" s="59"/>
      <c r="BB20" s="58"/>
      <c r="BC20" s="59"/>
      <c r="BD20" s="59"/>
      <c r="BE20" s="59"/>
    </row>
    <row r="21" spans="1:57" ht="27" customHeight="1" x14ac:dyDescent="0.2">
      <c r="A21" s="32">
        <v>3</v>
      </c>
      <c r="B21" s="36">
        <f t="shared" si="0"/>
        <v>0</v>
      </c>
      <c r="C21" s="44"/>
      <c r="D21" s="44"/>
      <c r="E21" s="44"/>
      <c r="F21" s="45"/>
      <c r="G21" s="4" t="str">
        <f>IF(COUNT(F21)=0,"----",DATEDIF(F21,階級!$D$2,"y"))</f>
        <v>----</v>
      </c>
      <c r="H21" s="44"/>
      <c r="I21" s="46"/>
      <c r="J21" s="47"/>
      <c r="K21" s="44"/>
      <c r="L21" s="44"/>
      <c r="M21" s="4">
        <v>1</v>
      </c>
      <c r="N21" s="4" t="str">
        <f>IF(ISERROR(VLOOKUP(M21,階級!$A$2:$B$113,2,FALSE)),"--------",VLOOKUP(M21,階級!$A$2:$B$113,2,FALSE))</f>
        <v>型　団体</v>
      </c>
      <c r="O21" s="33" t="str">
        <f>IF(COUNT(F21)=0,"----",LOOKUP(IF(F21-DATEVALUE(YEAR(F21)&amp;"/"&amp;"4/2")&lt;0,IF(MONTH(階級!$D$2)&lt;4,YEAR(階級!$D$2)-YEAR(F21),YEAR(階級!$D$2)-YEAR(F21)+1),IF(MONTH(階級!$D$2)&lt;4,YEAR(階級!$D$2)-YEAR(F21)-1,YEAR(階級!$D$2)-YEAR(F21))),階級!$F$2:$F$86,階級!$G$2:$G$86))</f>
        <v>----</v>
      </c>
      <c r="P21" s="52"/>
      <c r="Q21" s="53"/>
      <c r="R21" s="53"/>
      <c r="S21" s="53"/>
      <c r="T21" s="52"/>
      <c r="U21" s="53"/>
      <c r="V21" s="53"/>
      <c r="W21" s="53"/>
      <c r="X21" s="52"/>
      <c r="Y21" s="53"/>
      <c r="Z21" s="53"/>
      <c r="AA21" s="53"/>
      <c r="AB21" s="54"/>
      <c r="AC21" s="4" t="str">
        <f>IF(ISERROR(VLOOKUP(AB21,階級!$A$2:$B$113,2,FALSE)),"--------",VLOOKUP(AB21,階級!$A$2:$B$113,2,FALSE))</f>
        <v>--------</v>
      </c>
      <c r="AD21" s="4" t="str">
        <f>IF(COUNT(F21)=0,"----",LOOKUP(IF(F21-DATEVALUE(YEAR(F21)&amp;"/"&amp;"4/2")&lt;0,IF(MONTH(階級!$D$2)&lt;4,YEAR(階級!$D$2)-YEAR(F21),YEAR(階級!$D$2)-YEAR(F21)+1),IF(MONTH(階級!$D$2)&lt;4,YEAR(階級!$D$2)-YEAR(F21)-1,YEAR(階級!$D$2)-YEAR(F21))),階級!$F$2:$F$86,階級!$G$2:$G$86))</f>
        <v>----</v>
      </c>
      <c r="AE21" s="55"/>
      <c r="AF21" s="56"/>
      <c r="AG21" s="56"/>
      <c r="AH21" s="56"/>
      <c r="AI21" s="55"/>
      <c r="AJ21" s="56"/>
      <c r="AK21" s="56"/>
      <c r="AL21" s="56"/>
      <c r="AM21" s="55"/>
      <c r="AN21" s="56"/>
      <c r="AO21" s="56"/>
      <c r="AP21" s="56"/>
      <c r="AQ21" s="57"/>
      <c r="AR21" s="4" t="str">
        <f>IF(ISERROR(VLOOKUP(AQ21,階級!$A$2:$B$113,2,FALSE)),"--------",VLOOKUP(AQ21,階級!$A$2:$B$113,2,FALSE))</f>
        <v>--------</v>
      </c>
      <c r="AS21" s="4" t="str">
        <f>IF(COUNT(F21)=0,"----",LOOKUP(IF(F21-DATEVALUE(YEAR(F21)&amp;"/"&amp;"4/2")&lt;0,IF(MONTH(階級!$D$2)&lt;4,YEAR(階級!$D$2)-YEAR(F21),YEAR(階級!$D$2)-YEAR(F21)+1),IF(MONTH(階級!$D$2)&lt;4,YEAR(階級!$D$2)-YEAR(F21)-1,YEAR(階級!$D$2)-YEAR(F21))),階級!$F$2:$F$86,階級!$G$2:$G$86))</f>
        <v>----</v>
      </c>
      <c r="AT21" s="58"/>
      <c r="AU21" s="59"/>
      <c r="AV21" s="59"/>
      <c r="AW21" s="59"/>
      <c r="AX21" s="58"/>
      <c r="AY21" s="59"/>
      <c r="AZ21" s="59"/>
      <c r="BA21" s="59"/>
      <c r="BB21" s="58"/>
      <c r="BC21" s="59"/>
      <c r="BD21" s="59"/>
      <c r="BE21" s="59"/>
    </row>
    <row r="22" spans="1:57" ht="27" customHeight="1" x14ac:dyDescent="0.2">
      <c r="A22" s="32">
        <v>4</v>
      </c>
      <c r="B22" s="36">
        <f t="shared" si="0"/>
        <v>0</v>
      </c>
      <c r="C22" s="44"/>
      <c r="D22" s="44"/>
      <c r="E22" s="44"/>
      <c r="F22" s="45"/>
      <c r="G22" s="4" t="str">
        <f>IF(COUNT(F22)=0,"----",DATEDIF(F22,階級!$D$2,"y"))</f>
        <v>----</v>
      </c>
      <c r="H22" s="44"/>
      <c r="I22" s="46"/>
      <c r="J22" s="47"/>
      <c r="K22" s="44"/>
      <c r="L22" s="44"/>
      <c r="M22" s="4">
        <v>1</v>
      </c>
      <c r="N22" s="4" t="str">
        <f>IF(ISERROR(VLOOKUP(M22,階級!$A$2:$B$113,2,FALSE)),"--------",VLOOKUP(M22,階級!$A$2:$B$113,2,FALSE))</f>
        <v>型　団体</v>
      </c>
      <c r="O22" s="33" t="str">
        <f>IF(COUNT(F22)=0,"----",LOOKUP(IF(F22-DATEVALUE(YEAR(F22)&amp;"/"&amp;"4/2")&lt;0,IF(MONTH(階級!$D$2)&lt;4,YEAR(階級!$D$2)-YEAR(F22),YEAR(階級!$D$2)-YEAR(F22)+1),IF(MONTH(階級!$D$2)&lt;4,YEAR(階級!$D$2)-YEAR(F22)-1,YEAR(階級!$D$2)-YEAR(F22))),階級!$F$2:$F$86,階級!$G$2:$G$86))</f>
        <v>----</v>
      </c>
      <c r="P22" s="52"/>
      <c r="Q22" s="53"/>
      <c r="R22" s="53"/>
      <c r="S22" s="53"/>
      <c r="T22" s="52"/>
      <c r="U22" s="53"/>
      <c r="V22" s="53"/>
      <c r="W22" s="53"/>
      <c r="X22" s="52"/>
      <c r="Y22" s="53"/>
      <c r="Z22" s="53"/>
      <c r="AA22" s="53"/>
      <c r="AB22" s="54"/>
      <c r="AC22" s="4" t="str">
        <f>IF(ISERROR(VLOOKUP(AB22,階級!$A$2:$B$113,2,FALSE)),"--------",VLOOKUP(AB22,階級!$A$2:$B$113,2,FALSE))</f>
        <v>--------</v>
      </c>
      <c r="AD22" s="4" t="str">
        <f>IF(COUNT(F22)=0,"----",LOOKUP(IF(F22-DATEVALUE(YEAR(F22)&amp;"/"&amp;"4/2")&lt;0,IF(MONTH(階級!$D$2)&lt;4,YEAR(階級!$D$2)-YEAR(F22),YEAR(階級!$D$2)-YEAR(F22)+1),IF(MONTH(階級!$D$2)&lt;4,YEAR(階級!$D$2)-YEAR(F22)-1,YEAR(階級!$D$2)-YEAR(F22))),階級!$F$2:$F$86,階級!$G$2:$G$86))</f>
        <v>----</v>
      </c>
      <c r="AE22" s="55"/>
      <c r="AF22" s="56"/>
      <c r="AG22" s="56"/>
      <c r="AH22" s="56"/>
      <c r="AI22" s="55"/>
      <c r="AJ22" s="56"/>
      <c r="AK22" s="56"/>
      <c r="AL22" s="56"/>
      <c r="AM22" s="55"/>
      <c r="AN22" s="56"/>
      <c r="AO22" s="56"/>
      <c r="AP22" s="56"/>
      <c r="AQ22" s="57"/>
      <c r="AR22" s="4" t="str">
        <f>IF(ISERROR(VLOOKUP(AQ22,階級!$A$2:$B$113,2,FALSE)),"--------",VLOOKUP(AQ22,階級!$A$2:$B$113,2,FALSE))</f>
        <v>--------</v>
      </c>
      <c r="AS22" s="4" t="str">
        <f>IF(COUNT(F22)=0,"----",LOOKUP(IF(F22-DATEVALUE(YEAR(F22)&amp;"/"&amp;"4/2")&lt;0,IF(MONTH(階級!$D$2)&lt;4,YEAR(階級!$D$2)-YEAR(F22),YEAR(階級!$D$2)-YEAR(F22)+1),IF(MONTH(階級!$D$2)&lt;4,YEAR(階級!$D$2)-YEAR(F22)-1,YEAR(階級!$D$2)-YEAR(F22))),階級!$F$2:$F$86,階級!$G$2:$G$86))</f>
        <v>----</v>
      </c>
      <c r="AT22" s="58"/>
      <c r="AU22" s="59"/>
      <c r="AV22" s="59"/>
      <c r="AW22" s="59"/>
      <c r="AX22" s="58"/>
      <c r="AY22" s="59"/>
      <c r="AZ22" s="59"/>
      <c r="BA22" s="59"/>
      <c r="BB22" s="58"/>
      <c r="BC22" s="59"/>
      <c r="BD22" s="59"/>
      <c r="BE22" s="59"/>
    </row>
    <row r="23" spans="1:57" ht="27" customHeight="1" x14ac:dyDescent="0.2">
      <c r="A23" s="32">
        <v>5</v>
      </c>
      <c r="B23" s="36">
        <f t="shared" si="0"/>
        <v>0</v>
      </c>
      <c r="C23" s="44"/>
      <c r="D23" s="44"/>
      <c r="E23" s="44"/>
      <c r="F23" s="45"/>
      <c r="G23" s="4" t="str">
        <f>IF(COUNT(F23)=0,"----",DATEDIF(F23,階級!$D$2,"y"))</f>
        <v>----</v>
      </c>
      <c r="H23" s="44"/>
      <c r="I23" s="46"/>
      <c r="J23" s="47"/>
      <c r="K23" s="44"/>
      <c r="L23" s="44"/>
      <c r="M23" s="4">
        <v>1</v>
      </c>
      <c r="N23" s="4" t="str">
        <f>IF(ISERROR(VLOOKUP(M23,階級!$A$2:$B$113,2,FALSE)),"--------",VLOOKUP(M23,階級!$A$2:$B$113,2,FALSE))</f>
        <v>型　団体</v>
      </c>
      <c r="O23" s="33" t="str">
        <f>IF(COUNT(F23)=0,"----",LOOKUP(IF(F23-DATEVALUE(YEAR(F23)&amp;"/"&amp;"4/2")&lt;0,IF(MONTH(階級!$D$2)&lt;4,YEAR(階級!$D$2)-YEAR(F23),YEAR(階級!$D$2)-YEAR(F23)+1),IF(MONTH(階級!$D$2)&lt;4,YEAR(階級!$D$2)-YEAR(F23)-1,YEAR(階級!$D$2)-YEAR(F23))),階級!$F$2:$F$86,階級!$G$2:$G$86))</f>
        <v>----</v>
      </c>
      <c r="P23" s="52"/>
      <c r="Q23" s="53"/>
      <c r="R23" s="53"/>
      <c r="S23" s="53"/>
      <c r="T23" s="52"/>
      <c r="U23" s="53"/>
      <c r="V23" s="53"/>
      <c r="W23" s="53"/>
      <c r="X23" s="52"/>
      <c r="Y23" s="53"/>
      <c r="Z23" s="53"/>
      <c r="AA23" s="53"/>
      <c r="AB23" s="54"/>
      <c r="AC23" s="4" t="str">
        <f>IF(ISERROR(VLOOKUP(AB23,階級!$A$2:$B$113,2,FALSE)),"--------",VLOOKUP(AB23,階級!$A$2:$B$113,2,FALSE))</f>
        <v>--------</v>
      </c>
      <c r="AD23" s="4" t="str">
        <f>IF(COUNT(F23)=0,"----",LOOKUP(IF(F23-DATEVALUE(YEAR(F23)&amp;"/"&amp;"4/2")&lt;0,IF(MONTH(階級!$D$2)&lt;4,YEAR(階級!$D$2)-YEAR(F23),YEAR(階級!$D$2)-YEAR(F23)+1),IF(MONTH(階級!$D$2)&lt;4,YEAR(階級!$D$2)-YEAR(F23)-1,YEAR(階級!$D$2)-YEAR(F23))),階級!$F$2:$F$86,階級!$G$2:$G$86))</f>
        <v>----</v>
      </c>
      <c r="AE23" s="55"/>
      <c r="AF23" s="56"/>
      <c r="AG23" s="56"/>
      <c r="AH23" s="56"/>
      <c r="AI23" s="55"/>
      <c r="AJ23" s="56"/>
      <c r="AK23" s="56"/>
      <c r="AL23" s="56"/>
      <c r="AM23" s="55"/>
      <c r="AN23" s="56"/>
      <c r="AO23" s="56"/>
      <c r="AP23" s="56"/>
      <c r="AQ23" s="57"/>
      <c r="AR23" s="4" t="str">
        <f>IF(ISERROR(VLOOKUP(AQ23,階級!$A$2:$B$113,2,FALSE)),"--------",VLOOKUP(AQ23,階級!$A$2:$B$113,2,FALSE))</f>
        <v>--------</v>
      </c>
      <c r="AS23" s="4" t="str">
        <f>IF(COUNT(F23)=0,"----",LOOKUP(IF(F23-DATEVALUE(YEAR(F23)&amp;"/"&amp;"4/2")&lt;0,IF(MONTH(階級!$D$2)&lt;4,YEAR(階級!$D$2)-YEAR(F23),YEAR(階級!$D$2)-YEAR(F23)+1),IF(MONTH(階級!$D$2)&lt;4,YEAR(階級!$D$2)-YEAR(F23)-1,YEAR(階級!$D$2)-YEAR(F23))),階級!$F$2:$F$86,階級!$G$2:$G$86))</f>
        <v>----</v>
      </c>
      <c r="AT23" s="58"/>
      <c r="AU23" s="59"/>
      <c r="AV23" s="59"/>
      <c r="AW23" s="59"/>
      <c r="AX23" s="58"/>
      <c r="AY23" s="59"/>
      <c r="AZ23" s="59"/>
      <c r="BA23" s="59"/>
      <c r="BB23" s="58"/>
      <c r="BC23" s="59"/>
      <c r="BD23" s="59"/>
      <c r="BE23" s="59"/>
    </row>
    <row r="24" spans="1:57" ht="27" customHeight="1" x14ac:dyDescent="0.2">
      <c r="A24" s="32">
        <v>6</v>
      </c>
      <c r="B24" s="36">
        <f t="shared" si="0"/>
        <v>0</v>
      </c>
      <c r="C24" s="44"/>
      <c r="D24" s="44"/>
      <c r="E24" s="44"/>
      <c r="F24" s="45"/>
      <c r="G24" s="4" t="str">
        <f>IF(COUNT(F24)=0,"----",DATEDIF(F24,階級!$D$2,"y"))</f>
        <v>----</v>
      </c>
      <c r="H24" s="44"/>
      <c r="I24" s="46"/>
      <c r="J24" s="47"/>
      <c r="K24" s="44"/>
      <c r="L24" s="44"/>
      <c r="M24" s="4">
        <v>1</v>
      </c>
      <c r="N24" s="4" t="str">
        <f>IF(ISERROR(VLOOKUP(M24,階級!$A$2:$B$113,2,FALSE)),"--------",VLOOKUP(M24,階級!$A$2:$B$113,2,FALSE))</f>
        <v>型　団体</v>
      </c>
      <c r="O24" s="33" t="str">
        <f>IF(COUNT(F24)=0,"----",LOOKUP(IF(F24-DATEVALUE(YEAR(F24)&amp;"/"&amp;"4/2")&lt;0,IF(MONTH(階級!$D$2)&lt;4,YEAR(階級!$D$2)-YEAR(F24),YEAR(階級!$D$2)-YEAR(F24)+1),IF(MONTH(階級!$D$2)&lt;4,YEAR(階級!$D$2)-YEAR(F24)-1,YEAR(階級!$D$2)-YEAR(F24))),階級!$F$2:$F$86,階級!$G$2:$G$86))</f>
        <v>----</v>
      </c>
      <c r="P24" s="52"/>
      <c r="Q24" s="53"/>
      <c r="R24" s="53"/>
      <c r="S24" s="53"/>
      <c r="T24" s="52"/>
      <c r="U24" s="53"/>
      <c r="V24" s="53"/>
      <c r="W24" s="53"/>
      <c r="X24" s="52"/>
      <c r="Y24" s="53"/>
      <c r="Z24" s="53"/>
      <c r="AA24" s="53"/>
      <c r="AB24" s="54"/>
      <c r="AC24" s="4" t="str">
        <f>IF(ISERROR(VLOOKUP(AB24,階級!$A$2:$B$113,2,FALSE)),"--------",VLOOKUP(AB24,階級!$A$2:$B$113,2,FALSE))</f>
        <v>--------</v>
      </c>
      <c r="AD24" s="4" t="str">
        <f>IF(COUNT(F24)=0,"----",LOOKUP(IF(F24-DATEVALUE(YEAR(F24)&amp;"/"&amp;"4/2")&lt;0,IF(MONTH(階級!$D$2)&lt;4,YEAR(階級!$D$2)-YEAR(F24),YEAR(階級!$D$2)-YEAR(F24)+1),IF(MONTH(階級!$D$2)&lt;4,YEAR(階級!$D$2)-YEAR(F24)-1,YEAR(階級!$D$2)-YEAR(F24))),階級!$F$2:$F$86,階級!$G$2:$G$86))</f>
        <v>----</v>
      </c>
      <c r="AE24" s="55"/>
      <c r="AF24" s="56"/>
      <c r="AG24" s="56"/>
      <c r="AH24" s="56"/>
      <c r="AI24" s="55"/>
      <c r="AJ24" s="56"/>
      <c r="AK24" s="56"/>
      <c r="AL24" s="56"/>
      <c r="AM24" s="55"/>
      <c r="AN24" s="56"/>
      <c r="AO24" s="56"/>
      <c r="AP24" s="56"/>
      <c r="AQ24" s="57"/>
      <c r="AR24" s="4" t="str">
        <f>IF(ISERROR(VLOOKUP(AQ24,階級!$A$2:$B$113,2,FALSE)),"--------",VLOOKUP(AQ24,階級!$A$2:$B$113,2,FALSE))</f>
        <v>--------</v>
      </c>
      <c r="AS24" s="4" t="str">
        <f>IF(COUNT(F24)=0,"----",LOOKUP(IF(F24-DATEVALUE(YEAR(F24)&amp;"/"&amp;"4/2")&lt;0,IF(MONTH(階級!$D$2)&lt;4,YEAR(階級!$D$2)-YEAR(F24),YEAR(階級!$D$2)-YEAR(F24)+1),IF(MONTH(階級!$D$2)&lt;4,YEAR(階級!$D$2)-YEAR(F24)-1,YEAR(階級!$D$2)-YEAR(F24))),階級!$F$2:$F$86,階級!$G$2:$G$86))</f>
        <v>----</v>
      </c>
      <c r="AT24" s="58"/>
      <c r="AU24" s="59"/>
      <c r="AV24" s="59"/>
      <c r="AW24" s="59"/>
      <c r="AX24" s="58"/>
      <c r="AY24" s="59"/>
      <c r="AZ24" s="59"/>
      <c r="BA24" s="59"/>
      <c r="BB24" s="58"/>
      <c r="BC24" s="59"/>
      <c r="BD24" s="59"/>
      <c r="BE24" s="59"/>
    </row>
    <row r="25" spans="1:57" ht="27" customHeight="1" x14ac:dyDescent="0.2">
      <c r="A25" s="32">
        <v>7</v>
      </c>
      <c r="B25" s="36">
        <f t="shared" si="0"/>
        <v>0</v>
      </c>
      <c r="C25" s="44"/>
      <c r="D25" s="44"/>
      <c r="E25" s="44"/>
      <c r="F25" s="45"/>
      <c r="G25" s="4" t="str">
        <f>IF(COUNT(F25)=0,"----",DATEDIF(F25,階級!$D$2,"y"))</f>
        <v>----</v>
      </c>
      <c r="H25" s="44"/>
      <c r="I25" s="46"/>
      <c r="J25" s="47"/>
      <c r="K25" s="44"/>
      <c r="L25" s="44"/>
      <c r="M25" s="4">
        <v>1</v>
      </c>
      <c r="N25" s="4" t="str">
        <f>IF(ISERROR(VLOOKUP(M25,階級!$A$2:$B$113,2,FALSE)),"--------",VLOOKUP(M25,階級!$A$2:$B$113,2,FALSE))</f>
        <v>型　団体</v>
      </c>
      <c r="O25" s="33" t="str">
        <f>IF(COUNT(F25)=0,"----",LOOKUP(IF(F25-DATEVALUE(YEAR(F25)&amp;"/"&amp;"4/2")&lt;0,IF(MONTH(階級!$D$2)&lt;4,YEAR(階級!$D$2)-YEAR(F25),YEAR(階級!$D$2)-YEAR(F25)+1),IF(MONTH(階級!$D$2)&lt;4,YEAR(階級!$D$2)-YEAR(F25)-1,YEAR(階級!$D$2)-YEAR(F25))),階級!$F$2:$F$86,階級!$G$2:$G$86))</f>
        <v>----</v>
      </c>
      <c r="P25" s="52"/>
      <c r="Q25" s="53"/>
      <c r="R25" s="53"/>
      <c r="S25" s="53"/>
      <c r="T25" s="52"/>
      <c r="U25" s="53"/>
      <c r="V25" s="53"/>
      <c r="W25" s="53"/>
      <c r="X25" s="52"/>
      <c r="Y25" s="53"/>
      <c r="Z25" s="53"/>
      <c r="AA25" s="53"/>
      <c r="AB25" s="54"/>
      <c r="AC25" s="4" t="str">
        <f>IF(ISERROR(VLOOKUP(AB25,階級!$A$2:$B$113,2,FALSE)),"--------",VLOOKUP(AB25,階級!$A$2:$B$113,2,FALSE))</f>
        <v>--------</v>
      </c>
      <c r="AD25" s="4" t="str">
        <f>IF(COUNT(F25)=0,"----",LOOKUP(IF(F25-DATEVALUE(YEAR(F25)&amp;"/"&amp;"4/2")&lt;0,IF(MONTH(階級!$D$2)&lt;4,YEAR(階級!$D$2)-YEAR(F25),YEAR(階級!$D$2)-YEAR(F25)+1),IF(MONTH(階級!$D$2)&lt;4,YEAR(階級!$D$2)-YEAR(F25)-1,YEAR(階級!$D$2)-YEAR(F25))),階級!$F$2:$F$86,階級!$G$2:$G$86))</f>
        <v>----</v>
      </c>
      <c r="AE25" s="55"/>
      <c r="AF25" s="56"/>
      <c r="AG25" s="56"/>
      <c r="AH25" s="56"/>
      <c r="AI25" s="55"/>
      <c r="AJ25" s="56"/>
      <c r="AK25" s="56"/>
      <c r="AL25" s="56"/>
      <c r="AM25" s="55"/>
      <c r="AN25" s="56"/>
      <c r="AO25" s="56"/>
      <c r="AP25" s="56"/>
      <c r="AQ25" s="57"/>
      <c r="AR25" s="4" t="str">
        <f>IF(ISERROR(VLOOKUP(AQ25,階級!$A$2:$B$113,2,FALSE)),"--------",VLOOKUP(AQ25,階級!$A$2:$B$113,2,FALSE))</f>
        <v>--------</v>
      </c>
      <c r="AS25" s="4" t="str">
        <f>IF(COUNT(F25)=0,"----",LOOKUP(IF(F25-DATEVALUE(YEAR(F25)&amp;"/"&amp;"4/2")&lt;0,IF(MONTH(階級!$D$2)&lt;4,YEAR(階級!$D$2)-YEAR(F25),YEAR(階級!$D$2)-YEAR(F25)+1),IF(MONTH(階級!$D$2)&lt;4,YEAR(階級!$D$2)-YEAR(F25)-1,YEAR(階級!$D$2)-YEAR(F25))),階級!$F$2:$F$86,階級!$G$2:$G$86))</f>
        <v>----</v>
      </c>
      <c r="AT25" s="58"/>
      <c r="AU25" s="59"/>
      <c r="AV25" s="59"/>
      <c r="AW25" s="59"/>
      <c r="AX25" s="58"/>
      <c r="AY25" s="59"/>
      <c r="AZ25" s="59"/>
      <c r="BA25" s="59"/>
      <c r="BB25" s="58"/>
      <c r="BC25" s="59"/>
      <c r="BD25" s="59"/>
      <c r="BE25" s="59"/>
    </row>
    <row r="26" spans="1:57" ht="27" customHeight="1" x14ac:dyDescent="0.2">
      <c r="A26" s="32">
        <v>8</v>
      </c>
      <c r="B26" s="36">
        <f t="shared" si="0"/>
        <v>0</v>
      </c>
      <c r="C26" s="44"/>
      <c r="D26" s="44"/>
      <c r="E26" s="44"/>
      <c r="F26" s="45"/>
      <c r="G26" s="4" t="str">
        <f>IF(COUNT(F26)=0,"----",DATEDIF(F26,階級!$D$2,"y"))</f>
        <v>----</v>
      </c>
      <c r="H26" s="44"/>
      <c r="I26" s="46"/>
      <c r="J26" s="47"/>
      <c r="K26" s="44"/>
      <c r="L26" s="44"/>
      <c r="M26" s="4">
        <v>1</v>
      </c>
      <c r="N26" s="4" t="str">
        <f>IF(ISERROR(VLOOKUP(M26,階級!$A$2:$B$113,2,FALSE)),"--------",VLOOKUP(M26,階級!$A$2:$B$113,2,FALSE))</f>
        <v>型　団体</v>
      </c>
      <c r="O26" s="33" t="str">
        <f>IF(COUNT(F26)=0,"----",LOOKUP(IF(F26-DATEVALUE(YEAR(F26)&amp;"/"&amp;"4/2")&lt;0,IF(MONTH(階級!$D$2)&lt;4,YEAR(階級!$D$2)-YEAR(F26),YEAR(階級!$D$2)-YEAR(F26)+1),IF(MONTH(階級!$D$2)&lt;4,YEAR(階級!$D$2)-YEAR(F26)-1,YEAR(階級!$D$2)-YEAR(F26))),階級!$F$2:$F$86,階級!$G$2:$G$86))</f>
        <v>----</v>
      </c>
      <c r="P26" s="52"/>
      <c r="Q26" s="53"/>
      <c r="R26" s="53"/>
      <c r="S26" s="53"/>
      <c r="T26" s="52"/>
      <c r="U26" s="53"/>
      <c r="V26" s="53"/>
      <c r="W26" s="53"/>
      <c r="X26" s="52"/>
      <c r="Y26" s="53"/>
      <c r="Z26" s="53"/>
      <c r="AA26" s="53"/>
      <c r="AB26" s="54"/>
      <c r="AC26" s="4" t="str">
        <f>IF(ISERROR(VLOOKUP(AB26,階級!$A$2:$B$113,2,FALSE)),"--------",VLOOKUP(AB26,階級!$A$2:$B$113,2,FALSE))</f>
        <v>--------</v>
      </c>
      <c r="AD26" s="4" t="str">
        <f>IF(COUNT(F26)=0,"----",LOOKUP(IF(F26-DATEVALUE(YEAR(F26)&amp;"/"&amp;"4/2")&lt;0,IF(MONTH(階級!$D$2)&lt;4,YEAR(階級!$D$2)-YEAR(F26),YEAR(階級!$D$2)-YEAR(F26)+1),IF(MONTH(階級!$D$2)&lt;4,YEAR(階級!$D$2)-YEAR(F26)-1,YEAR(階級!$D$2)-YEAR(F26))),階級!$F$2:$F$86,階級!$G$2:$G$86))</f>
        <v>----</v>
      </c>
      <c r="AE26" s="55"/>
      <c r="AF26" s="56"/>
      <c r="AG26" s="56"/>
      <c r="AH26" s="56"/>
      <c r="AI26" s="55"/>
      <c r="AJ26" s="56"/>
      <c r="AK26" s="56"/>
      <c r="AL26" s="56"/>
      <c r="AM26" s="55"/>
      <c r="AN26" s="56"/>
      <c r="AO26" s="56"/>
      <c r="AP26" s="56"/>
      <c r="AQ26" s="57"/>
      <c r="AR26" s="4" t="str">
        <f>IF(ISERROR(VLOOKUP(AQ26,階級!$A$2:$B$113,2,FALSE)),"--------",VLOOKUP(AQ26,階級!$A$2:$B$113,2,FALSE))</f>
        <v>--------</v>
      </c>
      <c r="AS26" s="4" t="str">
        <f>IF(COUNT(F26)=0,"----",LOOKUP(IF(F26-DATEVALUE(YEAR(F26)&amp;"/"&amp;"4/2")&lt;0,IF(MONTH(階級!$D$2)&lt;4,YEAR(階級!$D$2)-YEAR(F26),YEAR(階級!$D$2)-YEAR(F26)+1),IF(MONTH(階級!$D$2)&lt;4,YEAR(階級!$D$2)-YEAR(F26)-1,YEAR(階級!$D$2)-YEAR(F26))),階級!$F$2:$F$86,階級!$G$2:$G$86))</f>
        <v>----</v>
      </c>
      <c r="AT26" s="58"/>
      <c r="AU26" s="59"/>
      <c r="AV26" s="59"/>
      <c r="AW26" s="59"/>
      <c r="AX26" s="58"/>
      <c r="AY26" s="59"/>
      <c r="AZ26" s="59"/>
      <c r="BA26" s="59"/>
      <c r="BB26" s="58"/>
      <c r="BC26" s="59"/>
      <c r="BD26" s="59"/>
      <c r="BE26" s="59"/>
    </row>
    <row r="27" spans="1:57" ht="27" customHeight="1" x14ac:dyDescent="0.2">
      <c r="A27" s="32">
        <v>9</v>
      </c>
      <c r="B27" s="36">
        <f t="shared" si="0"/>
        <v>0</v>
      </c>
      <c r="C27" s="44"/>
      <c r="D27" s="44"/>
      <c r="E27" s="44"/>
      <c r="F27" s="45"/>
      <c r="G27" s="4" t="str">
        <f>IF(COUNT(F27)=0,"----",DATEDIF(F27,階級!$D$2,"y"))</f>
        <v>----</v>
      </c>
      <c r="H27" s="44"/>
      <c r="I27" s="46"/>
      <c r="J27" s="47"/>
      <c r="K27" s="44"/>
      <c r="L27" s="44"/>
      <c r="M27" s="4">
        <v>1</v>
      </c>
      <c r="N27" s="4" t="str">
        <f>IF(ISERROR(VLOOKUP(M27,階級!$A$2:$B$113,2,FALSE)),"--------",VLOOKUP(M27,階級!$A$2:$B$113,2,FALSE))</f>
        <v>型　団体</v>
      </c>
      <c r="O27" s="33" t="str">
        <f>IF(COUNT(F27)=0,"----",LOOKUP(IF(F27-DATEVALUE(YEAR(F27)&amp;"/"&amp;"4/2")&lt;0,IF(MONTH(階級!$D$2)&lt;4,YEAR(階級!$D$2)-YEAR(F27),YEAR(階級!$D$2)-YEAR(F27)+1),IF(MONTH(階級!$D$2)&lt;4,YEAR(階級!$D$2)-YEAR(F27)-1,YEAR(階級!$D$2)-YEAR(F27))),階級!$F$2:$F$86,階級!$G$2:$G$86))</f>
        <v>----</v>
      </c>
      <c r="P27" s="52"/>
      <c r="Q27" s="53"/>
      <c r="R27" s="53"/>
      <c r="S27" s="53"/>
      <c r="T27" s="52"/>
      <c r="U27" s="53"/>
      <c r="V27" s="53"/>
      <c r="W27" s="53"/>
      <c r="X27" s="52"/>
      <c r="Y27" s="53"/>
      <c r="Z27" s="53"/>
      <c r="AA27" s="53"/>
      <c r="AB27" s="54"/>
      <c r="AC27" s="4" t="str">
        <f>IF(ISERROR(VLOOKUP(AB27,階級!$A$2:$B$113,2,FALSE)),"--------",VLOOKUP(AB27,階級!$A$2:$B$113,2,FALSE))</f>
        <v>--------</v>
      </c>
      <c r="AD27" s="4" t="str">
        <f>IF(COUNT(F27)=0,"----",LOOKUP(IF(F27-DATEVALUE(YEAR(F27)&amp;"/"&amp;"4/2")&lt;0,IF(MONTH(階級!$D$2)&lt;4,YEAR(階級!$D$2)-YEAR(F27),YEAR(階級!$D$2)-YEAR(F27)+1),IF(MONTH(階級!$D$2)&lt;4,YEAR(階級!$D$2)-YEAR(F27)-1,YEAR(階級!$D$2)-YEAR(F27))),階級!$F$2:$F$86,階級!$G$2:$G$86))</f>
        <v>----</v>
      </c>
      <c r="AE27" s="55"/>
      <c r="AF27" s="56"/>
      <c r="AG27" s="56"/>
      <c r="AH27" s="56"/>
      <c r="AI27" s="55"/>
      <c r="AJ27" s="56"/>
      <c r="AK27" s="56"/>
      <c r="AL27" s="56"/>
      <c r="AM27" s="55"/>
      <c r="AN27" s="56"/>
      <c r="AO27" s="56"/>
      <c r="AP27" s="56"/>
      <c r="AQ27" s="57"/>
      <c r="AR27" s="4" t="str">
        <f>IF(ISERROR(VLOOKUP(AQ27,階級!$A$2:$B$113,2,FALSE)),"--------",VLOOKUP(AQ27,階級!$A$2:$B$113,2,FALSE))</f>
        <v>--------</v>
      </c>
      <c r="AS27" s="4" t="str">
        <f>IF(COUNT(F27)=0,"----",LOOKUP(IF(F27-DATEVALUE(YEAR(F27)&amp;"/"&amp;"4/2")&lt;0,IF(MONTH(階級!$D$2)&lt;4,YEAR(階級!$D$2)-YEAR(F27),YEAR(階級!$D$2)-YEAR(F27)+1),IF(MONTH(階級!$D$2)&lt;4,YEAR(階級!$D$2)-YEAR(F27)-1,YEAR(階級!$D$2)-YEAR(F27))),階級!$F$2:$F$86,階級!$G$2:$G$86))</f>
        <v>----</v>
      </c>
      <c r="AT27" s="58"/>
      <c r="AU27" s="59"/>
      <c r="AV27" s="59"/>
      <c r="AW27" s="59"/>
      <c r="AX27" s="58"/>
      <c r="AY27" s="59"/>
      <c r="AZ27" s="59"/>
      <c r="BA27" s="59"/>
      <c r="BB27" s="58"/>
      <c r="BC27" s="59"/>
      <c r="BD27" s="59"/>
      <c r="BE27" s="59"/>
    </row>
    <row r="28" spans="1:57" ht="27" customHeight="1" x14ac:dyDescent="0.2">
      <c r="A28" s="32">
        <v>10</v>
      </c>
      <c r="B28" s="36">
        <f t="shared" si="0"/>
        <v>0</v>
      </c>
      <c r="C28" s="44"/>
      <c r="D28" s="44"/>
      <c r="E28" s="44"/>
      <c r="F28" s="45"/>
      <c r="G28" s="4" t="str">
        <f>IF(COUNT(F28)=0,"----",DATEDIF(F28,階級!$D$2,"y"))</f>
        <v>----</v>
      </c>
      <c r="H28" s="44"/>
      <c r="I28" s="46"/>
      <c r="J28" s="47"/>
      <c r="K28" s="44"/>
      <c r="L28" s="44"/>
      <c r="M28" s="4">
        <v>1</v>
      </c>
      <c r="N28" s="4" t="str">
        <f>IF(ISERROR(VLOOKUP(M28,階級!$A$2:$B$113,2,FALSE)),"--------",VLOOKUP(M28,階級!$A$2:$B$113,2,FALSE))</f>
        <v>型　団体</v>
      </c>
      <c r="O28" s="33" t="str">
        <f>IF(COUNT(F28)=0,"----",LOOKUP(IF(F28-DATEVALUE(YEAR(F28)&amp;"/"&amp;"4/2")&lt;0,IF(MONTH(階級!$D$2)&lt;4,YEAR(階級!$D$2)-YEAR(F28),YEAR(階級!$D$2)-YEAR(F28)+1),IF(MONTH(階級!$D$2)&lt;4,YEAR(階級!$D$2)-YEAR(F28)-1,YEAR(階級!$D$2)-YEAR(F28))),階級!$F$2:$F$86,階級!$G$2:$G$86))</f>
        <v>----</v>
      </c>
      <c r="P28" s="52"/>
      <c r="Q28" s="53"/>
      <c r="R28" s="53"/>
      <c r="S28" s="53"/>
      <c r="T28" s="52"/>
      <c r="U28" s="53"/>
      <c r="V28" s="53"/>
      <c r="W28" s="53"/>
      <c r="X28" s="52"/>
      <c r="Y28" s="53"/>
      <c r="Z28" s="53"/>
      <c r="AA28" s="53"/>
      <c r="AB28" s="54"/>
      <c r="AC28" s="4" t="str">
        <f>IF(ISERROR(VLOOKUP(AB28,階級!$A$2:$B$113,2,FALSE)),"--------",VLOOKUP(AB28,階級!$A$2:$B$113,2,FALSE))</f>
        <v>--------</v>
      </c>
      <c r="AD28" s="4" t="str">
        <f>IF(COUNT(F28)=0,"----",LOOKUP(IF(F28-DATEVALUE(YEAR(F28)&amp;"/"&amp;"4/2")&lt;0,IF(MONTH(階級!$D$2)&lt;4,YEAR(階級!$D$2)-YEAR(F28),YEAR(階級!$D$2)-YEAR(F28)+1),IF(MONTH(階級!$D$2)&lt;4,YEAR(階級!$D$2)-YEAR(F28)-1,YEAR(階級!$D$2)-YEAR(F28))),階級!$F$2:$F$86,階級!$G$2:$G$86))</f>
        <v>----</v>
      </c>
      <c r="AE28" s="55"/>
      <c r="AF28" s="56"/>
      <c r="AG28" s="56"/>
      <c r="AH28" s="56"/>
      <c r="AI28" s="55"/>
      <c r="AJ28" s="56"/>
      <c r="AK28" s="56"/>
      <c r="AL28" s="56"/>
      <c r="AM28" s="55"/>
      <c r="AN28" s="56"/>
      <c r="AO28" s="56"/>
      <c r="AP28" s="56"/>
      <c r="AQ28" s="57"/>
      <c r="AR28" s="4" t="str">
        <f>IF(ISERROR(VLOOKUP(AQ28,階級!$A$2:$B$113,2,FALSE)),"--------",VLOOKUP(AQ28,階級!$A$2:$B$113,2,FALSE))</f>
        <v>--------</v>
      </c>
      <c r="AS28" s="4" t="str">
        <f>IF(COUNT(F28)=0,"----",LOOKUP(IF(F28-DATEVALUE(YEAR(F28)&amp;"/"&amp;"4/2")&lt;0,IF(MONTH(階級!$D$2)&lt;4,YEAR(階級!$D$2)-YEAR(F28),YEAR(階級!$D$2)-YEAR(F28)+1),IF(MONTH(階級!$D$2)&lt;4,YEAR(階級!$D$2)-YEAR(F28)-1,YEAR(階級!$D$2)-YEAR(F28))),階級!$F$2:$F$86,階級!$G$2:$G$86))</f>
        <v>----</v>
      </c>
      <c r="AT28" s="58"/>
      <c r="AU28" s="59"/>
      <c r="AV28" s="59"/>
      <c r="AW28" s="59"/>
      <c r="AX28" s="58"/>
      <c r="AY28" s="59"/>
      <c r="AZ28" s="59"/>
      <c r="BA28" s="59"/>
      <c r="BB28" s="58"/>
      <c r="BC28" s="59"/>
      <c r="BD28" s="59"/>
      <c r="BE28" s="59"/>
    </row>
    <row r="29" spans="1:57" ht="27" customHeight="1" x14ac:dyDescent="0.2">
      <c r="A29" s="32">
        <v>11</v>
      </c>
      <c r="B29" s="36">
        <f t="shared" si="0"/>
        <v>0</v>
      </c>
      <c r="C29" s="44"/>
      <c r="D29" s="44"/>
      <c r="E29" s="44"/>
      <c r="F29" s="45"/>
      <c r="G29" s="4" t="str">
        <f>IF(COUNT(F29)=0,"----",DATEDIF(F29,階級!$D$2,"y"))</f>
        <v>----</v>
      </c>
      <c r="H29" s="44"/>
      <c r="I29" s="46"/>
      <c r="J29" s="47"/>
      <c r="K29" s="44"/>
      <c r="L29" s="44"/>
      <c r="M29" s="4">
        <v>1</v>
      </c>
      <c r="N29" s="4" t="str">
        <f>IF(ISERROR(VLOOKUP(M29,階級!$A$2:$B$113,2,FALSE)),"--------",VLOOKUP(M29,階級!$A$2:$B$113,2,FALSE))</f>
        <v>型　団体</v>
      </c>
      <c r="O29" s="33" t="str">
        <f>IF(COUNT(F29)=0,"----",LOOKUP(IF(F29-DATEVALUE(YEAR(F29)&amp;"/"&amp;"4/2")&lt;0,IF(MONTH(階級!$D$2)&lt;4,YEAR(階級!$D$2)-YEAR(F29),YEAR(階級!$D$2)-YEAR(F29)+1),IF(MONTH(階級!$D$2)&lt;4,YEAR(階級!$D$2)-YEAR(F29)-1,YEAR(階級!$D$2)-YEAR(F29))),階級!$F$2:$F$86,階級!$G$2:$G$86))</f>
        <v>----</v>
      </c>
      <c r="P29" s="52"/>
      <c r="Q29" s="53"/>
      <c r="R29" s="53"/>
      <c r="S29" s="53"/>
      <c r="T29" s="52"/>
      <c r="U29" s="53"/>
      <c r="V29" s="53"/>
      <c r="W29" s="53"/>
      <c r="X29" s="52"/>
      <c r="Y29" s="53"/>
      <c r="Z29" s="53"/>
      <c r="AA29" s="53"/>
      <c r="AB29" s="54"/>
      <c r="AC29" s="4" t="str">
        <f>IF(ISERROR(VLOOKUP(AB29,階級!$A$2:$B$113,2,FALSE)),"--------",VLOOKUP(AB29,階級!$A$2:$B$113,2,FALSE))</f>
        <v>--------</v>
      </c>
      <c r="AD29" s="4" t="str">
        <f>IF(COUNT(F29)=0,"----",LOOKUP(IF(F29-DATEVALUE(YEAR(F29)&amp;"/"&amp;"4/2")&lt;0,IF(MONTH(階級!$D$2)&lt;4,YEAR(階級!$D$2)-YEAR(F29),YEAR(階級!$D$2)-YEAR(F29)+1),IF(MONTH(階級!$D$2)&lt;4,YEAR(階級!$D$2)-YEAR(F29)-1,YEAR(階級!$D$2)-YEAR(F29))),階級!$F$2:$F$86,階級!$G$2:$G$86))</f>
        <v>----</v>
      </c>
      <c r="AE29" s="55"/>
      <c r="AF29" s="56"/>
      <c r="AG29" s="56"/>
      <c r="AH29" s="56"/>
      <c r="AI29" s="55"/>
      <c r="AJ29" s="56"/>
      <c r="AK29" s="56"/>
      <c r="AL29" s="56"/>
      <c r="AM29" s="55"/>
      <c r="AN29" s="56"/>
      <c r="AO29" s="56"/>
      <c r="AP29" s="56"/>
      <c r="AQ29" s="57"/>
      <c r="AR29" s="4" t="str">
        <f>IF(ISERROR(VLOOKUP(AQ29,階級!$A$2:$B$113,2,FALSE)),"--------",VLOOKUP(AQ29,階級!$A$2:$B$113,2,FALSE))</f>
        <v>--------</v>
      </c>
      <c r="AS29" s="4" t="str">
        <f>IF(COUNT(F29)=0,"----",LOOKUP(IF(F29-DATEVALUE(YEAR(F29)&amp;"/"&amp;"4/2")&lt;0,IF(MONTH(階級!$D$2)&lt;4,YEAR(階級!$D$2)-YEAR(F29),YEAR(階級!$D$2)-YEAR(F29)+1),IF(MONTH(階級!$D$2)&lt;4,YEAR(階級!$D$2)-YEAR(F29)-1,YEAR(階級!$D$2)-YEAR(F29))),階級!$F$2:$F$86,階級!$G$2:$G$86))</f>
        <v>----</v>
      </c>
      <c r="AT29" s="58"/>
      <c r="AU29" s="59"/>
      <c r="AV29" s="59"/>
      <c r="AW29" s="59"/>
      <c r="AX29" s="58"/>
      <c r="AY29" s="59"/>
      <c r="AZ29" s="59"/>
      <c r="BA29" s="59"/>
      <c r="BB29" s="58"/>
      <c r="BC29" s="59"/>
      <c r="BD29" s="59"/>
      <c r="BE29" s="59"/>
    </row>
    <row r="30" spans="1:57" ht="27" customHeight="1" x14ac:dyDescent="0.2">
      <c r="A30" s="32">
        <v>12</v>
      </c>
      <c r="B30" s="36">
        <f t="shared" si="0"/>
        <v>0</v>
      </c>
      <c r="C30" s="44"/>
      <c r="D30" s="44"/>
      <c r="E30" s="44"/>
      <c r="F30" s="45"/>
      <c r="G30" s="4" t="str">
        <f>IF(COUNT(F30)=0,"----",DATEDIF(F30,階級!$D$2,"y"))</f>
        <v>----</v>
      </c>
      <c r="H30" s="44"/>
      <c r="I30" s="46"/>
      <c r="J30" s="47"/>
      <c r="K30" s="44"/>
      <c r="L30" s="44"/>
      <c r="M30" s="4">
        <v>1</v>
      </c>
      <c r="N30" s="4" t="str">
        <f>IF(ISERROR(VLOOKUP(M30,階級!$A$2:$B$113,2,FALSE)),"--------",VLOOKUP(M30,階級!$A$2:$B$113,2,FALSE))</f>
        <v>型　団体</v>
      </c>
      <c r="O30" s="33" t="str">
        <f>IF(COUNT(F30)=0,"----",LOOKUP(IF(F30-DATEVALUE(YEAR(F30)&amp;"/"&amp;"4/2")&lt;0,IF(MONTH(階級!$D$2)&lt;4,YEAR(階級!$D$2)-YEAR(F30),YEAR(階級!$D$2)-YEAR(F30)+1),IF(MONTH(階級!$D$2)&lt;4,YEAR(階級!$D$2)-YEAR(F30)-1,YEAR(階級!$D$2)-YEAR(F30))),階級!$F$2:$F$86,階級!$G$2:$G$86))</f>
        <v>----</v>
      </c>
      <c r="P30" s="52"/>
      <c r="Q30" s="53"/>
      <c r="R30" s="53"/>
      <c r="S30" s="53"/>
      <c r="T30" s="52"/>
      <c r="U30" s="53"/>
      <c r="V30" s="53"/>
      <c r="W30" s="53"/>
      <c r="X30" s="52"/>
      <c r="Y30" s="53"/>
      <c r="Z30" s="53"/>
      <c r="AA30" s="53"/>
      <c r="AB30" s="54"/>
      <c r="AC30" s="4" t="str">
        <f>IF(ISERROR(VLOOKUP(AB30,階級!$A$2:$B$113,2,FALSE)),"--------",VLOOKUP(AB30,階級!$A$2:$B$113,2,FALSE))</f>
        <v>--------</v>
      </c>
      <c r="AD30" s="4" t="str">
        <f>IF(COUNT(F30)=0,"----",LOOKUP(IF(F30-DATEVALUE(YEAR(F30)&amp;"/"&amp;"4/2")&lt;0,IF(MONTH(階級!$D$2)&lt;4,YEAR(階級!$D$2)-YEAR(F30),YEAR(階級!$D$2)-YEAR(F30)+1),IF(MONTH(階級!$D$2)&lt;4,YEAR(階級!$D$2)-YEAR(F30)-1,YEAR(階級!$D$2)-YEAR(F30))),階級!$F$2:$F$86,階級!$G$2:$G$86))</f>
        <v>----</v>
      </c>
      <c r="AE30" s="55"/>
      <c r="AF30" s="56"/>
      <c r="AG30" s="56"/>
      <c r="AH30" s="56"/>
      <c r="AI30" s="55"/>
      <c r="AJ30" s="56"/>
      <c r="AK30" s="56"/>
      <c r="AL30" s="56"/>
      <c r="AM30" s="55"/>
      <c r="AN30" s="56"/>
      <c r="AO30" s="56"/>
      <c r="AP30" s="56"/>
      <c r="AQ30" s="57"/>
      <c r="AR30" s="4" t="str">
        <f>IF(ISERROR(VLOOKUP(AQ30,階級!$A$2:$B$113,2,FALSE)),"--------",VLOOKUP(AQ30,階級!$A$2:$B$113,2,FALSE))</f>
        <v>--------</v>
      </c>
      <c r="AS30" s="4" t="str">
        <f>IF(COUNT(F30)=0,"----",LOOKUP(IF(F30-DATEVALUE(YEAR(F30)&amp;"/"&amp;"4/2")&lt;0,IF(MONTH(階級!$D$2)&lt;4,YEAR(階級!$D$2)-YEAR(F30),YEAR(階級!$D$2)-YEAR(F30)+1),IF(MONTH(階級!$D$2)&lt;4,YEAR(階級!$D$2)-YEAR(F30)-1,YEAR(階級!$D$2)-YEAR(F30))),階級!$F$2:$F$86,階級!$G$2:$G$86))</f>
        <v>----</v>
      </c>
      <c r="AT30" s="58"/>
      <c r="AU30" s="59"/>
      <c r="AV30" s="59"/>
      <c r="AW30" s="59"/>
      <c r="AX30" s="58"/>
      <c r="AY30" s="59"/>
      <c r="AZ30" s="59"/>
      <c r="BA30" s="59"/>
      <c r="BB30" s="58"/>
      <c r="BC30" s="59"/>
      <c r="BD30" s="59"/>
      <c r="BE30" s="59"/>
    </row>
    <row r="31" spans="1:57" ht="27" customHeight="1" x14ac:dyDescent="0.2">
      <c r="A31" s="32">
        <v>13</v>
      </c>
      <c r="B31" s="36">
        <f t="shared" si="0"/>
        <v>0</v>
      </c>
      <c r="C31" s="44"/>
      <c r="D31" s="44"/>
      <c r="E31" s="44"/>
      <c r="F31" s="45"/>
      <c r="G31" s="4" t="str">
        <f>IF(COUNT(F31)=0,"----",DATEDIF(F31,階級!$D$2,"y"))</f>
        <v>----</v>
      </c>
      <c r="H31" s="44"/>
      <c r="I31" s="46"/>
      <c r="J31" s="47"/>
      <c r="K31" s="44"/>
      <c r="L31" s="44"/>
      <c r="M31" s="4">
        <v>1</v>
      </c>
      <c r="N31" s="4" t="str">
        <f>IF(ISERROR(VLOOKUP(M31,階級!$A$2:$B$113,2,FALSE)),"--------",VLOOKUP(M31,階級!$A$2:$B$113,2,FALSE))</f>
        <v>型　団体</v>
      </c>
      <c r="O31" s="33" t="str">
        <f>IF(COUNT(F31)=0,"----",LOOKUP(IF(F31-DATEVALUE(YEAR(F31)&amp;"/"&amp;"4/2")&lt;0,IF(MONTH(階級!$D$2)&lt;4,YEAR(階級!$D$2)-YEAR(F31),YEAR(階級!$D$2)-YEAR(F31)+1),IF(MONTH(階級!$D$2)&lt;4,YEAR(階級!$D$2)-YEAR(F31)-1,YEAR(階級!$D$2)-YEAR(F31))),階級!$F$2:$F$86,階級!$G$2:$G$86))</f>
        <v>----</v>
      </c>
      <c r="P31" s="52"/>
      <c r="Q31" s="53"/>
      <c r="R31" s="53"/>
      <c r="S31" s="53"/>
      <c r="T31" s="52"/>
      <c r="U31" s="53"/>
      <c r="V31" s="53"/>
      <c r="W31" s="53"/>
      <c r="X31" s="52"/>
      <c r="Y31" s="53"/>
      <c r="Z31" s="53"/>
      <c r="AA31" s="53"/>
      <c r="AB31" s="54"/>
      <c r="AC31" s="4" t="str">
        <f>IF(ISERROR(VLOOKUP(AB31,階級!$A$2:$B$113,2,FALSE)),"--------",VLOOKUP(AB31,階級!$A$2:$B$113,2,FALSE))</f>
        <v>--------</v>
      </c>
      <c r="AD31" s="4" t="str">
        <f>IF(COUNT(F31)=0,"----",LOOKUP(IF(F31-DATEVALUE(YEAR(F31)&amp;"/"&amp;"4/2")&lt;0,IF(MONTH(階級!$D$2)&lt;4,YEAR(階級!$D$2)-YEAR(F31),YEAR(階級!$D$2)-YEAR(F31)+1),IF(MONTH(階級!$D$2)&lt;4,YEAR(階級!$D$2)-YEAR(F31)-1,YEAR(階級!$D$2)-YEAR(F31))),階級!$F$2:$F$86,階級!$G$2:$G$86))</f>
        <v>----</v>
      </c>
      <c r="AE31" s="55"/>
      <c r="AF31" s="56"/>
      <c r="AG31" s="56"/>
      <c r="AH31" s="56"/>
      <c r="AI31" s="55"/>
      <c r="AJ31" s="56"/>
      <c r="AK31" s="56"/>
      <c r="AL31" s="56"/>
      <c r="AM31" s="55"/>
      <c r="AN31" s="56"/>
      <c r="AO31" s="56"/>
      <c r="AP31" s="56"/>
      <c r="AQ31" s="57"/>
      <c r="AR31" s="4" t="str">
        <f>IF(ISERROR(VLOOKUP(AQ31,階級!$A$2:$B$113,2,FALSE)),"--------",VLOOKUP(AQ31,階級!$A$2:$B$113,2,FALSE))</f>
        <v>--------</v>
      </c>
      <c r="AS31" s="4" t="str">
        <f>IF(COUNT(F31)=0,"----",LOOKUP(IF(F31-DATEVALUE(YEAR(F31)&amp;"/"&amp;"4/2")&lt;0,IF(MONTH(階級!$D$2)&lt;4,YEAR(階級!$D$2)-YEAR(F31),YEAR(階級!$D$2)-YEAR(F31)+1),IF(MONTH(階級!$D$2)&lt;4,YEAR(階級!$D$2)-YEAR(F31)-1,YEAR(階級!$D$2)-YEAR(F31))),階級!$F$2:$F$86,階級!$G$2:$G$86))</f>
        <v>----</v>
      </c>
      <c r="AT31" s="58"/>
      <c r="AU31" s="59"/>
      <c r="AV31" s="59"/>
      <c r="AW31" s="59"/>
      <c r="AX31" s="58"/>
      <c r="AY31" s="59"/>
      <c r="AZ31" s="59"/>
      <c r="BA31" s="59"/>
      <c r="BB31" s="58"/>
      <c r="BC31" s="59"/>
      <c r="BD31" s="59"/>
      <c r="BE31" s="59"/>
    </row>
    <row r="32" spans="1:57" ht="27" customHeight="1" x14ac:dyDescent="0.2">
      <c r="A32" s="32">
        <v>14</v>
      </c>
      <c r="B32" s="36">
        <f t="shared" si="0"/>
        <v>0</v>
      </c>
      <c r="C32" s="44"/>
      <c r="D32" s="44"/>
      <c r="E32" s="44"/>
      <c r="F32" s="45"/>
      <c r="G32" s="4" t="str">
        <f>IF(COUNT(F32)=0,"----",DATEDIF(F32,階級!$D$2,"y"))</f>
        <v>----</v>
      </c>
      <c r="H32" s="44"/>
      <c r="I32" s="46"/>
      <c r="J32" s="47"/>
      <c r="K32" s="44"/>
      <c r="L32" s="44"/>
      <c r="M32" s="4">
        <v>1</v>
      </c>
      <c r="N32" s="4" t="str">
        <f>IF(ISERROR(VLOOKUP(M32,階級!$A$2:$B$113,2,FALSE)),"--------",VLOOKUP(M32,階級!$A$2:$B$113,2,FALSE))</f>
        <v>型　団体</v>
      </c>
      <c r="O32" s="33" t="str">
        <f>IF(COUNT(F32)=0,"----",LOOKUP(IF(F32-DATEVALUE(YEAR(F32)&amp;"/"&amp;"4/2")&lt;0,IF(MONTH(階級!$D$2)&lt;4,YEAR(階級!$D$2)-YEAR(F32),YEAR(階級!$D$2)-YEAR(F32)+1),IF(MONTH(階級!$D$2)&lt;4,YEAR(階級!$D$2)-YEAR(F32)-1,YEAR(階級!$D$2)-YEAR(F32))),階級!$F$2:$F$86,階級!$G$2:$G$86))</f>
        <v>----</v>
      </c>
      <c r="P32" s="52"/>
      <c r="Q32" s="53"/>
      <c r="R32" s="53"/>
      <c r="S32" s="53"/>
      <c r="T32" s="52"/>
      <c r="U32" s="53"/>
      <c r="V32" s="53"/>
      <c r="W32" s="53"/>
      <c r="X32" s="52"/>
      <c r="Y32" s="53"/>
      <c r="Z32" s="53"/>
      <c r="AA32" s="53"/>
      <c r="AB32" s="54"/>
      <c r="AC32" s="4" t="str">
        <f>IF(ISERROR(VLOOKUP(AB32,階級!$A$2:$B$113,2,FALSE)),"--------",VLOOKUP(AB32,階級!$A$2:$B$113,2,FALSE))</f>
        <v>--------</v>
      </c>
      <c r="AD32" s="4" t="str">
        <f>IF(COUNT(F32)=0,"----",LOOKUP(IF(F32-DATEVALUE(YEAR(F32)&amp;"/"&amp;"4/2")&lt;0,IF(MONTH(階級!$D$2)&lt;4,YEAR(階級!$D$2)-YEAR(F32),YEAR(階級!$D$2)-YEAR(F32)+1),IF(MONTH(階級!$D$2)&lt;4,YEAR(階級!$D$2)-YEAR(F32)-1,YEAR(階級!$D$2)-YEAR(F32))),階級!$F$2:$F$86,階級!$G$2:$G$86))</f>
        <v>----</v>
      </c>
      <c r="AE32" s="55"/>
      <c r="AF32" s="56"/>
      <c r="AG32" s="56"/>
      <c r="AH32" s="56"/>
      <c r="AI32" s="55"/>
      <c r="AJ32" s="56"/>
      <c r="AK32" s="56"/>
      <c r="AL32" s="56"/>
      <c r="AM32" s="55"/>
      <c r="AN32" s="56"/>
      <c r="AO32" s="56"/>
      <c r="AP32" s="56"/>
      <c r="AQ32" s="57"/>
      <c r="AR32" s="4" t="str">
        <f>IF(ISERROR(VLOOKUP(AQ32,階級!$A$2:$B$113,2,FALSE)),"--------",VLOOKUP(AQ32,階級!$A$2:$B$113,2,FALSE))</f>
        <v>--------</v>
      </c>
      <c r="AS32" s="4" t="str">
        <f>IF(COUNT(F32)=0,"----",LOOKUP(IF(F32-DATEVALUE(YEAR(F32)&amp;"/"&amp;"4/2")&lt;0,IF(MONTH(階級!$D$2)&lt;4,YEAR(階級!$D$2)-YEAR(F32),YEAR(階級!$D$2)-YEAR(F32)+1),IF(MONTH(階級!$D$2)&lt;4,YEAR(階級!$D$2)-YEAR(F32)-1,YEAR(階級!$D$2)-YEAR(F32))),階級!$F$2:$F$86,階級!$G$2:$G$86))</f>
        <v>----</v>
      </c>
      <c r="AT32" s="58"/>
      <c r="AU32" s="59"/>
      <c r="AV32" s="59"/>
      <c r="AW32" s="59"/>
      <c r="AX32" s="58"/>
      <c r="AY32" s="59"/>
      <c r="AZ32" s="59"/>
      <c r="BA32" s="59"/>
      <c r="BB32" s="58"/>
      <c r="BC32" s="59"/>
      <c r="BD32" s="59"/>
      <c r="BE32" s="59"/>
    </row>
    <row r="33" spans="1:57" ht="27" customHeight="1" x14ac:dyDescent="0.2">
      <c r="A33" s="32">
        <v>15</v>
      </c>
      <c r="B33" s="36">
        <f t="shared" si="0"/>
        <v>0</v>
      </c>
      <c r="C33" s="44"/>
      <c r="D33" s="44"/>
      <c r="E33" s="44"/>
      <c r="F33" s="45"/>
      <c r="G33" s="4" t="str">
        <f>IF(COUNT(F33)=0,"----",DATEDIF(F33,階級!$D$2,"y"))</f>
        <v>----</v>
      </c>
      <c r="H33" s="44"/>
      <c r="I33" s="46"/>
      <c r="J33" s="47"/>
      <c r="K33" s="44"/>
      <c r="L33" s="44"/>
      <c r="M33" s="4">
        <v>1</v>
      </c>
      <c r="N33" s="4" t="str">
        <f>IF(ISERROR(VLOOKUP(M33,階級!$A$2:$B$113,2,FALSE)),"--------",VLOOKUP(M33,階級!$A$2:$B$113,2,FALSE))</f>
        <v>型　団体</v>
      </c>
      <c r="O33" s="33" t="str">
        <f>IF(COUNT(F33)=0,"----",LOOKUP(IF(F33-DATEVALUE(YEAR(F33)&amp;"/"&amp;"4/2")&lt;0,IF(MONTH(階級!$D$2)&lt;4,YEAR(階級!$D$2)-YEAR(F33),YEAR(階級!$D$2)-YEAR(F33)+1),IF(MONTH(階級!$D$2)&lt;4,YEAR(階級!$D$2)-YEAR(F33)-1,YEAR(階級!$D$2)-YEAR(F33))),階級!$F$2:$F$86,階級!$G$2:$G$86))</f>
        <v>----</v>
      </c>
      <c r="P33" s="52"/>
      <c r="Q33" s="53"/>
      <c r="R33" s="53"/>
      <c r="S33" s="53"/>
      <c r="T33" s="52"/>
      <c r="U33" s="53"/>
      <c r="V33" s="53"/>
      <c r="W33" s="53"/>
      <c r="X33" s="52"/>
      <c r="Y33" s="53"/>
      <c r="Z33" s="53"/>
      <c r="AA33" s="53"/>
      <c r="AB33" s="54"/>
      <c r="AC33" s="4" t="str">
        <f>IF(ISERROR(VLOOKUP(AB33,階級!$A$2:$B$113,2,FALSE)),"--------",VLOOKUP(AB33,階級!$A$2:$B$113,2,FALSE))</f>
        <v>--------</v>
      </c>
      <c r="AD33" s="4" t="str">
        <f>IF(COUNT(F33)=0,"----",LOOKUP(IF(F33-DATEVALUE(YEAR(F33)&amp;"/"&amp;"4/2")&lt;0,IF(MONTH(階級!$D$2)&lt;4,YEAR(階級!$D$2)-YEAR(F33),YEAR(階級!$D$2)-YEAR(F33)+1),IF(MONTH(階級!$D$2)&lt;4,YEAR(階級!$D$2)-YEAR(F33)-1,YEAR(階級!$D$2)-YEAR(F33))),階級!$F$2:$F$86,階級!$G$2:$G$86))</f>
        <v>----</v>
      </c>
      <c r="AE33" s="55"/>
      <c r="AF33" s="56"/>
      <c r="AG33" s="56"/>
      <c r="AH33" s="56"/>
      <c r="AI33" s="55"/>
      <c r="AJ33" s="56"/>
      <c r="AK33" s="56"/>
      <c r="AL33" s="56"/>
      <c r="AM33" s="55"/>
      <c r="AN33" s="56"/>
      <c r="AO33" s="56"/>
      <c r="AP33" s="56"/>
      <c r="AQ33" s="57"/>
      <c r="AR33" s="4" t="str">
        <f>IF(ISERROR(VLOOKUP(AQ33,階級!$A$2:$B$113,2,FALSE)),"--------",VLOOKUP(AQ33,階級!$A$2:$B$113,2,FALSE))</f>
        <v>--------</v>
      </c>
      <c r="AS33" s="4" t="str">
        <f>IF(COUNT(F33)=0,"----",LOOKUP(IF(F33-DATEVALUE(YEAR(F33)&amp;"/"&amp;"4/2")&lt;0,IF(MONTH(階級!$D$2)&lt;4,YEAR(階級!$D$2)-YEAR(F33),YEAR(階級!$D$2)-YEAR(F33)+1),IF(MONTH(階級!$D$2)&lt;4,YEAR(階級!$D$2)-YEAR(F33)-1,YEAR(階級!$D$2)-YEAR(F33))),階級!$F$2:$F$86,階級!$G$2:$G$86))</f>
        <v>----</v>
      </c>
      <c r="AT33" s="58"/>
      <c r="AU33" s="59"/>
      <c r="AV33" s="59"/>
      <c r="AW33" s="59"/>
      <c r="AX33" s="58"/>
      <c r="AY33" s="59"/>
      <c r="AZ33" s="59"/>
      <c r="BA33" s="59"/>
      <c r="BB33" s="58"/>
      <c r="BC33" s="59"/>
      <c r="BD33" s="59"/>
      <c r="BE33" s="59"/>
    </row>
    <row r="34" spans="1:57" ht="27" customHeight="1" x14ac:dyDescent="0.2">
      <c r="A34" s="32">
        <v>16</v>
      </c>
      <c r="B34" s="36">
        <f t="shared" si="0"/>
        <v>0</v>
      </c>
      <c r="C34" s="44"/>
      <c r="D34" s="44"/>
      <c r="E34" s="44"/>
      <c r="F34" s="45"/>
      <c r="G34" s="4" t="str">
        <f>IF(COUNT(F34)=0,"----",DATEDIF(F34,階級!$D$2,"y"))</f>
        <v>----</v>
      </c>
      <c r="H34" s="44"/>
      <c r="I34" s="46"/>
      <c r="J34" s="47"/>
      <c r="K34" s="44"/>
      <c r="L34" s="44"/>
      <c r="M34" s="4">
        <v>1</v>
      </c>
      <c r="N34" s="4" t="str">
        <f>IF(ISERROR(VLOOKUP(M34,階級!$A$2:$B$113,2,FALSE)),"--------",VLOOKUP(M34,階級!$A$2:$B$113,2,FALSE))</f>
        <v>型　団体</v>
      </c>
      <c r="O34" s="33" t="str">
        <f>IF(COUNT(F34)=0,"----",LOOKUP(IF(F34-DATEVALUE(YEAR(F34)&amp;"/"&amp;"4/2")&lt;0,IF(MONTH(階級!$D$2)&lt;4,YEAR(階級!$D$2)-YEAR(F34),YEAR(階級!$D$2)-YEAR(F34)+1),IF(MONTH(階級!$D$2)&lt;4,YEAR(階級!$D$2)-YEAR(F34)-1,YEAR(階級!$D$2)-YEAR(F34))),階級!$F$2:$F$86,階級!$G$2:$G$86))</f>
        <v>----</v>
      </c>
      <c r="P34" s="52"/>
      <c r="Q34" s="53"/>
      <c r="R34" s="53"/>
      <c r="S34" s="53"/>
      <c r="T34" s="52"/>
      <c r="U34" s="53"/>
      <c r="V34" s="53"/>
      <c r="W34" s="53"/>
      <c r="X34" s="52"/>
      <c r="Y34" s="53"/>
      <c r="Z34" s="53"/>
      <c r="AA34" s="53"/>
      <c r="AB34" s="54"/>
      <c r="AC34" s="4" t="str">
        <f>IF(ISERROR(VLOOKUP(AB34,階級!$A$2:$B$113,2,FALSE)),"--------",VLOOKUP(AB34,階級!$A$2:$B$113,2,FALSE))</f>
        <v>--------</v>
      </c>
      <c r="AD34" s="4" t="str">
        <f>IF(COUNT(F34)=0,"----",LOOKUP(IF(F34-DATEVALUE(YEAR(F34)&amp;"/"&amp;"4/2")&lt;0,IF(MONTH(階級!$D$2)&lt;4,YEAR(階級!$D$2)-YEAR(F34),YEAR(階級!$D$2)-YEAR(F34)+1),IF(MONTH(階級!$D$2)&lt;4,YEAR(階級!$D$2)-YEAR(F34)-1,YEAR(階級!$D$2)-YEAR(F34))),階級!$F$2:$F$86,階級!$G$2:$G$86))</f>
        <v>----</v>
      </c>
      <c r="AE34" s="55"/>
      <c r="AF34" s="56"/>
      <c r="AG34" s="56"/>
      <c r="AH34" s="56"/>
      <c r="AI34" s="55"/>
      <c r="AJ34" s="56"/>
      <c r="AK34" s="56"/>
      <c r="AL34" s="56"/>
      <c r="AM34" s="55"/>
      <c r="AN34" s="56"/>
      <c r="AO34" s="56"/>
      <c r="AP34" s="56"/>
      <c r="AQ34" s="57"/>
      <c r="AR34" s="4" t="str">
        <f>IF(ISERROR(VLOOKUP(AQ34,階級!$A$2:$B$113,2,FALSE)),"--------",VLOOKUP(AQ34,階級!$A$2:$B$113,2,FALSE))</f>
        <v>--------</v>
      </c>
      <c r="AS34" s="4" t="str">
        <f>IF(COUNT(F34)=0,"----",LOOKUP(IF(F34-DATEVALUE(YEAR(F34)&amp;"/"&amp;"4/2")&lt;0,IF(MONTH(階級!$D$2)&lt;4,YEAR(階級!$D$2)-YEAR(F34),YEAR(階級!$D$2)-YEAR(F34)+1),IF(MONTH(階級!$D$2)&lt;4,YEAR(階級!$D$2)-YEAR(F34)-1,YEAR(階級!$D$2)-YEAR(F34))),階級!$F$2:$F$86,階級!$G$2:$G$86))</f>
        <v>----</v>
      </c>
      <c r="AT34" s="58"/>
      <c r="AU34" s="59"/>
      <c r="AV34" s="59"/>
      <c r="AW34" s="59"/>
      <c r="AX34" s="58"/>
      <c r="AY34" s="59"/>
      <c r="AZ34" s="59"/>
      <c r="BA34" s="59"/>
      <c r="BB34" s="58"/>
      <c r="BC34" s="59"/>
      <c r="BD34" s="59"/>
      <c r="BE34" s="59"/>
    </row>
    <row r="35" spans="1:57" ht="27" customHeight="1" x14ac:dyDescent="0.2">
      <c r="A35" s="32">
        <v>17</v>
      </c>
      <c r="B35" s="36">
        <f t="shared" si="0"/>
        <v>0</v>
      </c>
      <c r="C35" s="44"/>
      <c r="D35" s="44"/>
      <c r="E35" s="44"/>
      <c r="F35" s="45"/>
      <c r="G35" s="4" t="str">
        <f>IF(COUNT(F35)=0,"----",DATEDIF(F35,階級!$D$2,"y"))</f>
        <v>----</v>
      </c>
      <c r="H35" s="44"/>
      <c r="I35" s="46"/>
      <c r="J35" s="47"/>
      <c r="K35" s="44"/>
      <c r="L35" s="44"/>
      <c r="M35" s="4">
        <v>1</v>
      </c>
      <c r="N35" s="4" t="str">
        <f>IF(ISERROR(VLOOKUP(M35,階級!$A$2:$B$113,2,FALSE)),"--------",VLOOKUP(M35,階級!$A$2:$B$113,2,FALSE))</f>
        <v>型　団体</v>
      </c>
      <c r="O35" s="33" t="str">
        <f>IF(COUNT(F35)=0,"----",LOOKUP(IF(F35-DATEVALUE(YEAR(F35)&amp;"/"&amp;"4/2")&lt;0,IF(MONTH(階級!$D$2)&lt;4,YEAR(階級!$D$2)-YEAR(F35),YEAR(階級!$D$2)-YEAR(F35)+1),IF(MONTH(階級!$D$2)&lt;4,YEAR(階級!$D$2)-YEAR(F35)-1,YEAR(階級!$D$2)-YEAR(F35))),階級!$F$2:$F$86,階級!$G$2:$G$86))</f>
        <v>----</v>
      </c>
      <c r="P35" s="52"/>
      <c r="Q35" s="53"/>
      <c r="R35" s="53"/>
      <c r="S35" s="53"/>
      <c r="T35" s="52"/>
      <c r="U35" s="53"/>
      <c r="V35" s="53"/>
      <c r="W35" s="53"/>
      <c r="X35" s="52"/>
      <c r="Y35" s="53"/>
      <c r="Z35" s="53"/>
      <c r="AA35" s="53"/>
      <c r="AB35" s="54"/>
      <c r="AC35" s="4" t="str">
        <f>IF(ISERROR(VLOOKUP(AB35,階級!$A$2:$B$113,2,FALSE)),"--------",VLOOKUP(AB35,階級!$A$2:$B$113,2,FALSE))</f>
        <v>--------</v>
      </c>
      <c r="AD35" s="4" t="str">
        <f>IF(COUNT(F35)=0,"----",LOOKUP(IF(F35-DATEVALUE(YEAR(F35)&amp;"/"&amp;"4/2")&lt;0,IF(MONTH(階級!$D$2)&lt;4,YEAR(階級!$D$2)-YEAR(F35),YEAR(階級!$D$2)-YEAR(F35)+1),IF(MONTH(階級!$D$2)&lt;4,YEAR(階級!$D$2)-YEAR(F35)-1,YEAR(階級!$D$2)-YEAR(F35))),階級!$F$2:$F$86,階級!$G$2:$G$86))</f>
        <v>----</v>
      </c>
      <c r="AE35" s="55"/>
      <c r="AF35" s="56"/>
      <c r="AG35" s="56"/>
      <c r="AH35" s="56"/>
      <c r="AI35" s="55"/>
      <c r="AJ35" s="56"/>
      <c r="AK35" s="56"/>
      <c r="AL35" s="56"/>
      <c r="AM35" s="55"/>
      <c r="AN35" s="56"/>
      <c r="AO35" s="56"/>
      <c r="AP35" s="56"/>
      <c r="AQ35" s="57"/>
      <c r="AR35" s="4" t="str">
        <f>IF(ISERROR(VLOOKUP(AQ35,階級!$A$2:$B$113,2,FALSE)),"--------",VLOOKUP(AQ35,階級!$A$2:$B$113,2,FALSE))</f>
        <v>--------</v>
      </c>
      <c r="AS35" s="4" t="str">
        <f>IF(COUNT(F35)=0,"----",LOOKUP(IF(F35-DATEVALUE(YEAR(F35)&amp;"/"&amp;"4/2")&lt;0,IF(MONTH(階級!$D$2)&lt;4,YEAR(階級!$D$2)-YEAR(F35),YEAR(階級!$D$2)-YEAR(F35)+1),IF(MONTH(階級!$D$2)&lt;4,YEAR(階級!$D$2)-YEAR(F35)-1,YEAR(階級!$D$2)-YEAR(F35))),階級!$F$2:$F$86,階級!$G$2:$G$86))</f>
        <v>----</v>
      </c>
      <c r="AT35" s="58"/>
      <c r="AU35" s="59"/>
      <c r="AV35" s="59"/>
      <c r="AW35" s="59"/>
      <c r="AX35" s="58"/>
      <c r="AY35" s="59"/>
      <c r="AZ35" s="59"/>
      <c r="BA35" s="59"/>
      <c r="BB35" s="58"/>
      <c r="BC35" s="59"/>
      <c r="BD35" s="59"/>
      <c r="BE35" s="59"/>
    </row>
    <row r="36" spans="1:57" ht="27" customHeight="1" x14ac:dyDescent="0.2">
      <c r="A36" s="32">
        <v>18</v>
      </c>
      <c r="B36" s="36">
        <f t="shared" si="0"/>
        <v>0</v>
      </c>
      <c r="C36" s="44"/>
      <c r="D36" s="44"/>
      <c r="E36" s="44"/>
      <c r="F36" s="45"/>
      <c r="G36" s="4" t="str">
        <f>IF(COUNT(F36)=0,"----",DATEDIF(F36,階級!$D$2,"y"))</f>
        <v>----</v>
      </c>
      <c r="H36" s="44"/>
      <c r="I36" s="46"/>
      <c r="J36" s="47"/>
      <c r="K36" s="44"/>
      <c r="L36" s="44"/>
      <c r="M36" s="4">
        <v>1</v>
      </c>
      <c r="N36" s="4" t="str">
        <f>IF(ISERROR(VLOOKUP(M36,階級!$A$2:$B$113,2,FALSE)),"--------",VLOOKUP(M36,階級!$A$2:$B$113,2,FALSE))</f>
        <v>型　団体</v>
      </c>
      <c r="O36" s="33" t="str">
        <f>IF(COUNT(F36)=0,"----",LOOKUP(IF(F36-DATEVALUE(YEAR(F36)&amp;"/"&amp;"4/2")&lt;0,IF(MONTH(階級!$D$2)&lt;4,YEAR(階級!$D$2)-YEAR(F36),YEAR(階級!$D$2)-YEAR(F36)+1),IF(MONTH(階級!$D$2)&lt;4,YEAR(階級!$D$2)-YEAR(F36)-1,YEAR(階級!$D$2)-YEAR(F36))),階級!$F$2:$F$86,階級!$G$2:$G$86))</f>
        <v>----</v>
      </c>
      <c r="P36" s="52"/>
      <c r="Q36" s="53"/>
      <c r="R36" s="53"/>
      <c r="S36" s="53"/>
      <c r="T36" s="52"/>
      <c r="U36" s="53"/>
      <c r="V36" s="53"/>
      <c r="W36" s="53"/>
      <c r="X36" s="52"/>
      <c r="Y36" s="53"/>
      <c r="Z36" s="53"/>
      <c r="AA36" s="53"/>
      <c r="AB36" s="54"/>
      <c r="AC36" s="4" t="str">
        <f>IF(ISERROR(VLOOKUP(AB36,階級!$A$2:$B$113,2,FALSE)),"--------",VLOOKUP(AB36,階級!$A$2:$B$113,2,FALSE))</f>
        <v>--------</v>
      </c>
      <c r="AD36" s="4" t="str">
        <f>IF(COUNT(F36)=0,"----",LOOKUP(IF(F36-DATEVALUE(YEAR(F36)&amp;"/"&amp;"4/2")&lt;0,IF(MONTH(階級!$D$2)&lt;4,YEAR(階級!$D$2)-YEAR(F36),YEAR(階級!$D$2)-YEAR(F36)+1),IF(MONTH(階級!$D$2)&lt;4,YEAR(階級!$D$2)-YEAR(F36)-1,YEAR(階級!$D$2)-YEAR(F36))),階級!$F$2:$F$86,階級!$G$2:$G$86))</f>
        <v>----</v>
      </c>
      <c r="AE36" s="55"/>
      <c r="AF36" s="56"/>
      <c r="AG36" s="56"/>
      <c r="AH36" s="56"/>
      <c r="AI36" s="55"/>
      <c r="AJ36" s="56"/>
      <c r="AK36" s="56"/>
      <c r="AL36" s="56"/>
      <c r="AM36" s="55"/>
      <c r="AN36" s="56"/>
      <c r="AO36" s="56"/>
      <c r="AP36" s="56"/>
      <c r="AQ36" s="57"/>
      <c r="AR36" s="4" t="str">
        <f>IF(ISERROR(VLOOKUP(AQ36,階級!$A$2:$B$113,2,FALSE)),"--------",VLOOKUP(AQ36,階級!$A$2:$B$113,2,FALSE))</f>
        <v>--------</v>
      </c>
      <c r="AS36" s="4" t="str">
        <f>IF(COUNT(F36)=0,"----",LOOKUP(IF(F36-DATEVALUE(YEAR(F36)&amp;"/"&amp;"4/2")&lt;0,IF(MONTH(階級!$D$2)&lt;4,YEAR(階級!$D$2)-YEAR(F36),YEAR(階級!$D$2)-YEAR(F36)+1),IF(MONTH(階級!$D$2)&lt;4,YEAR(階級!$D$2)-YEAR(F36)-1,YEAR(階級!$D$2)-YEAR(F36))),階級!$F$2:$F$86,階級!$G$2:$G$86))</f>
        <v>----</v>
      </c>
      <c r="AT36" s="58"/>
      <c r="AU36" s="59"/>
      <c r="AV36" s="59"/>
      <c r="AW36" s="59"/>
      <c r="AX36" s="58"/>
      <c r="AY36" s="59"/>
      <c r="AZ36" s="59"/>
      <c r="BA36" s="59"/>
      <c r="BB36" s="58"/>
      <c r="BC36" s="59"/>
      <c r="BD36" s="59"/>
      <c r="BE36" s="59"/>
    </row>
    <row r="37" spans="1:57" ht="27" customHeight="1" x14ac:dyDescent="0.2">
      <c r="A37" s="32">
        <v>19</v>
      </c>
      <c r="B37" s="36">
        <f t="shared" si="0"/>
        <v>0</v>
      </c>
      <c r="C37" s="44"/>
      <c r="D37" s="44"/>
      <c r="E37" s="44"/>
      <c r="F37" s="45"/>
      <c r="G37" s="4" t="str">
        <f>IF(COUNT(F37)=0,"----",DATEDIF(F37,階級!$D$2,"y"))</f>
        <v>----</v>
      </c>
      <c r="H37" s="44"/>
      <c r="I37" s="46"/>
      <c r="J37" s="47"/>
      <c r="K37" s="44"/>
      <c r="L37" s="44"/>
      <c r="M37" s="4">
        <v>1</v>
      </c>
      <c r="N37" s="4" t="str">
        <f>IF(ISERROR(VLOOKUP(M37,階級!$A$2:$B$113,2,FALSE)),"--------",VLOOKUP(M37,階級!$A$2:$B$113,2,FALSE))</f>
        <v>型　団体</v>
      </c>
      <c r="O37" s="33" t="str">
        <f>IF(COUNT(F37)=0,"----",LOOKUP(IF(F37-DATEVALUE(YEAR(F37)&amp;"/"&amp;"4/2")&lt;0,IF(MONTH(階級!$D$2)&lt;4,YEAR(階級!$D$2)-YEAR(F37),YEAR(階級!$D$2)-YEAR(F37)+1),IF(MONTH(階級!$D$2)&lt;4,YEAR(階級!$D$2)-YEAR(F37)-1,YEAR(階級!$D$2)-YEAR(F37))),階級!$F$2:$F$86,階級!$G$2:$G$86))</f>
        <v>----</v>
      </c>
      <c r="P37" s="52"/>
      <c r="Q37" s="53"/>
      <c r="R37" s="53"/>
      <c r="S37" s="53"/>
      <c r="T37" s="52"/>
      <c r="U37" s="53"/>
      <c r="V37" s="53"/>
      <c r="W37" s="53"/>
      <c r="X37" s="52"/>
      <c r="Y37" s="53"/>
      <c r="Z37" s="53"/>
      <c r="AA37" s="53"/>
      <c r="AB37" s="54"/>
      <c r="AC37" s="4" t="str">
        <f>IF(ISERROR(VLOOKUP(AB37,階級!$A$2:$B$113,2,FALSE)),"--------",VLOOKUP(AB37,階級!$A$2:$B$113,2,FALSE))</f>
        <v>--------</v>
      </c>
      <c r="AD37" s="4" t="str">
        <f>IF(COUNT(F37)=0,"----",LOOKUP(IF(F37-DATEVALUE(YEAR(F37)&amp;"/"&amp;"4/2")&lt;0,IF(MONTH(階級!$D$2)&lt;4,YEAR(階級!$D$2)-YEAR(F37),YEAR(階級!$D$2)-YEAR(F37)+1),IF(MONTH(階級!$D$2)&lt;4,YEAR(階級!$D$2)-YEAR(F37)-1,YEAR(階級!$D$2)-YEAR(F37))),階級!$F$2:$F$86,階級!$G$2:$G$86))</f>
        <v>----</v>
      </c>
      <c r="AE37" s="55"/>
      <c r="AF37" s="56"/>
      <c r="AG37" s="56"/>
      <c r="AH37" s="56"/>
      <c r="AI37" s="55"/>
      <c r="AJ37" s="56"/>
      <c r="AK37" s="56"/>
      <c r="AL37" s="56"/>
      <c r="AM37" s="55"/>
      <c r="AN37" s="56"/>
      <c r="AO37" s="56"/>
      <c r="AP37" s="56"/>
      <c r="AQ37" s="57"/>
      <c r="AR37" s="4" t="str">
        <f>IF(ISERROR(VLOOKUP(AQ37,階級!$A$2:$B$113,2,FALSE)),"--------",VLOOKUP(AQ37,階級!$A$2:$B$113,2,FALSE))</f>
        <v>--------</v>
      </c>
      <c r="AS37" s="4" t="str">
        <f>IF(COUNT(F37)=0,"----",LOOKUP(IF(F37-DATEVALUE(YEAR(F37)&amp;"/"&amp;"4/2")&lt;0,IF(MONTH(階級!$D$2)&lt;4,YEAR(階級!$D$2)-YEAR(F37),YEAR(階級!$D$2)-YEAR(F37)+1),IF(MONTH(階級!$D$2)&lt;4,YEAR(階級!$D$2)-YEAR(F37)-1,YEAR(階級!$D$2)-YEAR(F37))),階級!$F$2:$F$86,階級!$G$2:$G$86))</f>
        <v>----</v>
      </c>
      <c r="AT37" s="58"/>
      <c r="AU37" s="59"/>
      <c r="AV37" s="59"/>
      <c r="AW37" s="59"/>
      <c r="AX37" s="58"/>
      <c r="AY37" s="59"/>
      <c r="AZ37" s="59"/>
      <c r="BA37" s="59"/>
      <c r="BB37" s="58"/>
      <c r="BC37" s="59"/>
      <c r="BD37" s="59"/>
      <c r="BE37" s="59"/>
    </row>
    <row r="38" spans="1:57" ht="27" customHeight="1" x14ac:dyDescent="0.2">
      <c r="A38" s="32">
        <v>20</v>
      </c>
      <c r="B38" s="36">
        <f t="shared" si="0"/>
        <v>0</v>
      </c>
      <c r="C38" s="44"/>
      <c r="D38" s="44"/>
      <c r="E38" s="44"/>
      <c r="F38" s="45"/>
      <c r="G38" s="4" t="str">
        <f>IF(COUNT(F38)=0,"----",DATEDIF(F38,階級!$D$2,"y"))</f>
        <v>----</v>
      </c>
      <c r="H38" s="44"/>
      <c r="I38" s="46"/>
      <c r="J38" s="47"/>
      <c r="K38" s="44"/>
      <c r="L38" s="44"/>
      <c r="M38" s="4">
        <v>1</v>
      </c>
      <c r="N38" s="4" t="str">
        <f>IF(ISERROR(VLOOKUP(M38,階級!$A$2:$B$113,2,FALSE)),"--------",VLOOKUP(M38,階級!$A$2:$B$113,2,FALSE))</f>
        <v>型　団体</v>
      </c>
      <c r="O38" s="33" t="str">
        <f>IF(COUNT(F38)=0,"----",LOOKUP(IF(F38-DATEVALUE(YEAR(F38)&amp;"/"&amp;"4/2")&lt;0,IF(MONTH(階級!$D$2)&lt;4,YEAR(階級!$D$2)-YEAR(F38),YEAR(階級!$D$2)-YEAR(F38)+1),IF(MONTH(階級!$D$2)&lt;4,YEAR(階級!$D$2)-YEAR(F38)-1,YEAR(階級!$D$2)-YEAR(F38))),階級!$F$2:$F$86,階級!$G$2:$G$86))</f>
        <v>----</v>
      </c>
      <c r="P38" s="52"/>
      <c r="Q38" s="53"/>
      <c r="R38" s="53"/>
      <c r="S38" s="53"/>
      <c r="T38" s="52"/>
      <c r="U38" s="53"/>
      <c r="V38" s="53"/>
      <c r="W38" s="53"/>
      <c r="X38" s="52"/>
      <c r="Y38" s="53"/>
      <c r="Z38" s="53"/>
      <c r="AA38" s="53"/>
      <c r="AB38" s="54"/>
      <c r="AC38" s="4" t="str">
        <f>IF(ISERROR(VLOOKUP(AB38,階級!$A$2:$B$113,2,FALSE)),"--------",VLOOKUP(AB38,階級!$A$2:$B$113,2,FALSE))</f>
        <v>--------</v>
      </c>
      <c r="AD38" s="4" t="str">
        <f>IF(COUNT(F38)=0,"----",LOOKUP(IF(F38-DATEVALUE(YEAR(F38)&amp;"/"&amp;"4/2")&lt;0,IF(MONTH(階級!$D$2)&lt;4,YEAR(階級!$D$2)-YEAR(F38),YEAR(階級!$D$2)-YEAR(F38)+1),IF(MONTH(階級!$D$2)&lt;4,YEAR(階級!$D$2)-YEAR(F38)-1,YEAR(階級!$D$2)-YEAR(F38))),階級!$F$2:$F$86,階級!$G$2:$G$86))</f>
        <v>----</v>
      </c>
      <c r="AE38" s="55"/>
      <c r="AF38" s="56"/>
      <c r="AG38" s="56"/>
      <c r="AH38" s="56"/>
      <c r="AI38" s="55"/>
      <c r="AJ38" s="56"/>
      <c r="AK38" s="56"/>
      <c r="AL38" s="56"/>
      <c r="AM38" s="55"/>
      <c r="AN38" s="56"/>
      <c r="AO38" s="56"/>
      <c r="AP38" s="56"/>
      <c r="AQ38" s="57"/>
      <c r="AR38" s="4" t="str">
        <f>IF(ISERROR(VLOOKUP(AQ38,階級!$A$2:$B$113,2,FALSE)),"--------",VLOOKUP(AQ38,階級!$A$2:$B$113,2,FALSE))</f>
        <v>--------</v>
      </c>
      <c r="AS38" s="4" t="str">
        <f>IF(COUNT(F38)=0,"----",LOOKUP(IF(F38-DATEVALUE(YEAR(F38)&amp;"/"&amp;"4/2")&lt;0,IF(MONTH(階級!$D$2)&lt;4,YEAR(階級!$D$2)-YEAR(F38),YEAR(階級!$D$2)-YEAR(F38)+1),IF(MONTH(階級!$D$2)&lt;4,YEAR(階級!$D$2)-YEAR(F38)-1,YEAR(階級!$D$2)-YEAR(F38))),階級!$F$2:$F$86,階級!$G$2:$G$86))</f>
        <v>----</v>
      </c>
      <c r="AT38" s="58"/>
      <c r="AU38" s="59"/>
      <c r="AV38" s="59"/>
      <c r="AW38" s="59"/>
      <c r="AX38" s="58"/>
      <c r="AY38" s="59"/>
      <c r="AZ38" s="59"/>
      <c r="BA38" s="59"/>
      <c r="BB38" s="58"/>
      <c r="BC38" s="59"/>
      <c r="BD38" s="59"/>
      <c r="BE38" s="59"/>
    </row>
    <row r="39" spans="1:57" ht="27" customHeight="1" x14ac:dyDescent="0.2">
      <c r="A39" s="32">
        <v>21</v>
      </c>
      <c r="B39" s="36">
        <f t="shared" si="0"/>
        <v>0</v>
      </c>
      <c r="C39" s="44"/>
      <c r="D39" s="44"/>
      <c r="E39" s="44"/>
      <c r="F39" s="45"/>
      <c r="G39" s="4" t="str">
        <f>IF(COUNT(F39)=0,"----",DATEDIF(F39,階級!$D$2,"y"))</f>
        <v>----</v>
      </c>
      <c r="H39" s="44"/>
      <c r="I39" s="46"/>
      <c r="J39" s="47"/>
      <c r="K39" s="44"/>
      <c r="L39" s="44"/>
      <c r="M39" s="4">
        <v>1</v>
      </c>
      <c r="N39" s="4" t="str">
        <f>IF(ISERROR(VLOOKUP(M39,階級!$A$2:$B$113,2,FALSE)),"--------",VLOOKUP(M39,階級!$A$2:$B$113,2,FALSE))</f>
        <v>型　団体</v>
      </c>
      <c r="O39" s="33" t="str">
        <f>IF(COUNT(F39)=0,"----",LOOKUP(IF(F39-DATEVALUE(YEAR(F39)&amp;"/"&amp;"4/2")&lt;0,IF(MONTH(階級!$D$2)&lt;4,YEAR(階級!$D$2)-YEAR(F39),YEAR(階級!$D$2)-YEAR(F39)+1),IF(MONTH(階級!$D$2)&lt;4,YEAR(階級!$D$2)-YEAR(F39)-1,YEAR(階級!$D$2)-YEAR(F39))),階級!$F$2:$F$86,階級!$G$2:$G$86))</f>
        <v>----</v>
      </c>
      <c r="P39" s="52"/>
      <c r="Q39" s="53"/>
      <c r="R39" s="53"/>
      <c r="S39" s="53"/>
      <c r="T39" s="52"/>
      <c r="U39" s="53"/>
      <c r="V39" s="53"/>
      <c r="W39" s="53"/>
      <c r="X39" s="52"/>
      <c r="Y39" s="53"/>
      <c r="Z39" s="53"/>
      <c r="AA39" s="53"/>
      <c r="AB39" s="54"/>
      <c r="AC39" s="4" t="str">
        <f>IF(ISERROR(VLOOKUP(AB39,階級!$A$2:$B$113,2,FALSE)),"--------",VLOOKUP(AB39,階級!$A$2:$B$113,2,FALSE))</f>
        <v>--------</v>
      </c>
      <c r="AD39" s="4" t="str">
        <f>IF(COUNT(F39)=0,"----",LOOKUP(IF(F39-DATEVALUE(YEAR(F39)&amp;"/"&amp;"4/2")&lt;0,IF(MONTH(階級!$D$2)&lt;4,YEAR(階級!$D$2)-YEAR(F39),YEAR(階級!$D$2)-YEAR(F39)+1),IF(MONTH(階級!$D$2)&lt;4,YEAR(階級!$D$2)-YEAR(F39)-1,YEAR(階級!$D$2)-YEAR(F39))),階級!$F$2:$F$86,階級!$G$2:$G$86))</f>
        <v>----</v>
      </c>
      <c r="AE39" s="55"/>
      <c r="AF39" s="56"/>
      <c r="AG39" s="56"/>
      <c r="AH39" s="56"/>
      <c r="AI39" s="55"/>
      <c r="AJ39" s="56"/>
      <c r="AK39" s="56"/>
      <c r="AL39" s="56"/>
      <c r="AM39" s="55"/>
      <c r="AN39" s="56"/>
      <c r="AO39" s="56"/>
      <c r="AP39" s="56"/>
      <c r="AQ39" s="57"/>
      <c r="AR39" s="4" t="str">
        <f>IF(ISERROR(VLOOKUP(AQ39,階級!$A$2:$B$113,2,FALSE)),"--------",VLOOKUP(AQ39,階級!$A$2:$B$113,2,FALSE))</f>
        <v>--------</v>
      </c>
      <c r="AS39" s="4" t="str">
        <f>IF(COUNT(F39)=0,"----",LOOKUP(IF(F39-DATEVALUE(YEAR(F39)&amp;"/"&amp;"4/2")&lt;0,IF(MONTH(階級!$D$2)&lt;4,YEAR(階級!$D$2)-YEAR(F39),YEAR(階級!$D$2)-YEAR(F39)+1),IF(MONTH(階級!$D$2)&lt;4,YEAR(階級!$D$2)-YEAR(F39)-1,YEAR(階級!$D$2)-YEAR(F39))),階級!$F$2:$F$86,階級!$G$2:$G$86))</f>
        <v>----</v>
      </c>
      <c r="AT39" s="58"/>
      <c r="AU39" s="59"/>
      <c r="AV39" s="59"/>
      <c r="AW39" s="59"/>
      <c r="AX39" s="58"/>
      <c r="AY39" s="59"/>
      <c r="AZ39" s="59"/>
      <c r="BA39" s="59"/>
      <c r="BB39" s="58"/>
      <c r="BC39" s="59"/>
      <c r="BD39" s="59"/>
      <c r="BE39" s="59"/>
    </row>
    <row r="40" spans="1:57" ht="27" customHeight="1" x14ac:dyDescent="0.2">
      <c r="A40" s="32">
        <v>22</v>
      </c>
      <c r="B40" s="36">
        <f t="shared" si="0"/>
        <v>0</v>
      </c>
      <c r="C40" s="44"/>
      <c r="D40" s="44"/>
      <c r="E40" s="44"/>
      <c r="F40" s="45"/>
      <c r="G40" s="4" t="str">
        <f>IF(COUNT(F40)=0,"----",DATEDIF(F40,階級!$D$2,"y"))</f>
        <v>----</v>
      </c>
      <c r="H40" s="44"/>
      <c r="I40" s="46"/>
      <c r="J40" s="47"/>
      <c r="K40" s="44"/>
      <c r="L40" s="44"/>
      <c r="M40" s="4">
        <v>1</v>
      </c>
      <c r="N40" s="4" t="str">
        <f>IF(ISERROR(VLOOKUP(M40,階級!$A$2:$B$113,2,FALSE)),"--------",VLOOKUP(M40,階級!$A$2:$B$113,2,FALSE))</f>
        <v>型　団体</v>
      </c>
      <c r="O40" s="33" t="str">
        <f>IF(COUNT(F40)=0,"----",LOOKUP(IF(F40-DATEVALUE(YEAR(F40)&amp;"/"&amp;"4/2")&lt;0,IF(MONTH(階級!$D$2)&lt;4,YEAR(階級!$D$2)-YEAR(F40),YEAR(階級!$D$2)-YEAR(F40)+1),IF(MONTH(階級!$D$2)&lt;4,YEAR(階級!$D$2)-YEAR(F40)-1,YEAR(階級!$D$2)-YEAR(F40))),階級!$F$2:$F$86,階級!$G$2:$G$86))</f>
        <v>----</v>
      </c>
      <c r="P40" s="52"/>
      <c r="Q40" s="53"/>
      <c r="R40" s="53"/>
      <c r="S40" s="53"/>
      <c r="T40" s="52"/>
      <c r="U40" s="53"/>
      <c r="V40" s="53"/>
      <c r="W40" s="53"/>
      <c r="X40" s="52"/>
      <c r="Y40" s="53"/>
      <c r="Z40" s="53"/>
      <c r="AA40" s="53"/>
      <c r="AB40" s="54"/>
      <c r="AC40" s="4" t="str">
        <f>IF(ISERROR(VLOOKUP(AB40,階級!$A$2:$B$113,2,FALSE)),"--------",VLOOKUP(AB40,階級!$A$2:$B$113,2,FALSE))</f>
        <v>--------</v>
      </c>
      <c r="AD40" s="4" t="str">
        <f>IF(COUNT(F40)=0,"----",LOOKUP(IF(F40-DATEVALUE(YEAR(F40)&amp;"/"&amp;"4/2")&lt;0,IF(MONTH(階級!$D$2)&lt;4,YEAR(階級!$D$2)-YEAR(F40),YEAR(階級!$D$2)-YEAR(F40)+1),IF(MONTH(階級!$D$2)&lt;4,YEAR(階級!$D$2)-YEAR(F40)-1,YEAR(階級!$D$2)-YEAR(F40))),階級!$F$2:$F$86,階級!$G$2:$G$86))</f>
        <v>----</v>
      </c>
      <c r="AE40" s="55"/>
      <c r="AF40" s="56"/>
      <c r="AG40" s="56"/>
      <c r="AH40" s="56"/>
      <c r="AI40" s="55"/>
      <c r="AJ40" s="56"/>
      <c r="AK40" s="56"/>
      <c r="AL40" s="56"/>
      <c r="AM40" s="55"/>
      <c r="AN40" s="56"/>
      <c r="AO40" s="56"/>
      <c r="AP40" s="56"/>
      <c r="AQ40" s="57"/>
      <c r="AR40" s="4" t="str">
        <f>IF(ISERROR(VLOOKUP(AQ40,階級!$A$2:$B$113,2,FALSE)),"--------",VLOOKUP(AQ40,階級!$A$2:$B$113,2,FALSE))</f>
        <v>--------</v>
      </c>
      <c r="AS40" s="4" t="str">
        <f>IF(COUNT(F40)=0,"----",LOOKUP(IF(F40-DATEVALUE(YEAR(F40)&amp;"/"&amp;"4/2")&lt;0,IF(MONTH(階級!$D$2)&lt;4,YEAR(階級!$D$2)-YEAR(F40),YEAR(階級!$D$2)-YEAR(F40)+1),IF(MONTH(階級!$D$2)&lt;4,YEAR(階級!$D$2)-YEAR(F40)-1,YEAR(階級!$D$2)-YEAR(F40))),階級!$F$2:$F$86,階級!$G$2:$G$86))</f>
        <v>----</v>
      </c>
      <c r="AT40" s="58"/>
      <c r="AU40" s="59"/>
      <c r="AV40" s="59"/>
      <c r="AW40" s="59"/>
      <c r="AX40" s="58"/>
      <c r="AY40" s="59"/>
      <c r="AZ40" s="59"/>
      <c r="BA40" s="59"/>
      <c r="BB40" s="58"/>
      <c r="BC40" s="59"/>
      <c r="BD40" s="59"/>
      <c r="BE40" s="59"/>
    </row>
    <row r="41" spans="1:57" ht="27" customHeight="1" x14ac:dyDescent="0.2">
      <c r="A41" s="32">
        <v>23</v>
      </c>
      <c r="B41" s="36">
        <f t="shared" si="0"/>
        <v>0</v>
      </c>
      <c r="C41" s="44"/>
      <c r="D41" s="44"/>
      <c r="E41" s="44"/>
      <c r="F41" s="45"/>
      <c r="G41" s="4" t="str">
        <f>IF(COUNT(F41)=0,"----",DATEDIF(F41,階級!$D$2,"y"))</f>
        <v>----</v>
      </c>
      <c r="H41" s="44"/>
      <c r="I41" s="46"/>
      <c r="J41" s="47"/>
      <c r="K41" s="44"/>
      <c r="L41" s="44"/>
      <c r="M41" s="4">
        <v>1</v>
      </c>
      <c r="N41" s="4" t="str">
        <f>IF(ISERROR(VLOOKUP(M41,階級!$A$2:$B$113,2,FALSE)),"--------",VLOOKUP(M41,階級!$A$2:$B$113,2,FALSE))</f>
        <v>型　団体</v>
      </c>
      <c r="O41" s="33" t="str">
        <f>IF(COUNT(F41)=0,"----",LOOKUP(IF(F41-DATEVALUE(YEAR(F41)&amp;"/"&amp;"4/2")&lt;0,IF(MONTH(階級!$D$2)&lt;4,YEAR(階級!$D$2)-YEAR(F41),YEAR(階級!$D$2)-YEAR(F41)+1),IF(MONTH(階級!$D$2)&lt;4,YEAR(階級!$D$2)-YEAR(F41)-1,YEAR(階級!$D$2)-YEAR(F41))),階級!$F$2:$F$86,階級!$G$2:$G$86))</f>
        <v>----</v>
      </c>
      <c r="P41" s="52"/>
      <c r="Q41" s="53"/>
      <c r="R41" s="53"/>
      <c r="S41" s="53"/>
      <c r="T41" s="52"/>
      <c r="U41" s="53"/>
      <c r="V41" s="53"/>
      <c r="W41" s="53"/>
      <c r="X41" s="52"/>
      <c r="Y41" s="53"/>
      <c r="Z41" s="53"/>
      <c r="AA41" s="53"/>
      <c r="AB41" s="54"/>
      <c r="AC41" s="4" t="str">
        <f>IF(ISERROR(VLOOKUP(AB41,階級!$A$2:$B$113,2,FALSE)),"--------",VLOOKUP(AB41,階級!$A$2:$B$113,2,FALSE))</f>
        <v>--------</v>
      </c>
      <c r="AD41" s="4" t="str">
        <f>IF(COUNT(F41)=0,"----",LOOKUP(IF(F41-DATEVALUE(YEAR(F41)&amp;"/"&amp;"4/2")&lt;0,IF(MONTH(階級!$D$2)&lt;4,YEAR(階級!$D$2)-YEAR(F41),YEAR(階級!$D$2)-YEAR(F41)+1),IF(MONTH(階級!$D$2)&lt;4,YEAR(階級!$D$2)-YEAR(F41)-1,YEAR(階級!$D$2)-YEAR(F41))),階級!$F$2:$F$86,階級!$G$2:$G$86))</f>
        <v>----</v>
      </c>
      <c r="AE41" s="55"/>
      <c r="AF41" s="56"/>
      <c r="AG41" s="56"/>
      <c r="AH41" s="56"/>
      <c r="AI41" s="55"/>
      <c r="AJ41" s="56"/>
      <c r="AK41" s="56"/>
      <c r="AL41" s="56"/>
      <c r="AM41" s="55"/>
      <c r="AN41" s="56"/>
      <c r="AO41" s="56"/>
      <c r="AP41" s="56"/>
      <c r="AQ41" s="57"/>
      <c r="AR41" s="4" t="str">
        <f>IF(ISERROR(VLOOKUP(AQ41,階級!$A$2:$B$113,2,FALSE)),"--------",VLOOKUP(AQ41,階級!$A$2:$B$113,2,FALSE))</f>
        <v>--------</v>
      </c>
      <c r="AS41" s="4" t="str">
        <f>IF(COUNT(F41)=0,"----",LOOKUP(IF(F41-DATEVALUE(YEAR(F41)&amp;"/"&amp;"4/2")&lt;0,IF(MONTH(階級!$D$2)&lt;4,YEAR(階級!$D$2)-YEAR(F41),YEAR(階級!$D$2)-YEAR(F41)+1),IF(MONTH(階級!$D$2)&lt;4,YEAR(階級!$D$2)-YEAR(F41)-1,YEAR(階級!$D$2)-YEAR(F41))),階級!$F$2:$F$86,階級!$G$2:$G$86))</f>
        <v>----</v>
      </c>
      <c r="AT41" s="58"/>
      <c r="AU41" s="59"/>
      <c r="AV41" s="59"/>
      <c r="AW41" s="59"/>
      <c r="AX41" s="58"/>
      <c r="AY41" s="59"/>
      <c r="AZ41" s="59"/>
      <c r="BA41" s="59"/>
      <c r="BB41" s="58"/>
      <c r="BC41" s="59"/>
      <c r="BD41" s="59"/>
      <c r="BE41" s="59"/>
    </row>
    <row r="42" spans="1:57" ht="27" customHeight="1" x14ac:dyDescent="0.2">
      <c r="A42" s="32">
        <v>24</v>
      </c>
      <c r="B42" s="36">
        <f t="shared" si="0"/>
        <v>0</v>
      </c>
      <c r="C42" s="44"/>
      <c r="D42" s="44"/>
      <c r="E42" s="44"/>
      <c r="F42" s="45"/>
      <c r="G42" s="4" t="str">
        <f>IF(COUNT(F42)=0,"----",DATEDIF(F42,階級!$D$2,"y"))</f>
        <v>----</v>
      </c>
      <c r="H42" s="44"/>
      <c r="I42" s="46"/>
      <c r="J42" s="47"/>
      <c r="K42" s="44"/>
      <c r="L42" s="44"/>
      <c r="M42" s="4">
        <v>1</v>
      </c>
      <c r="N42" s="4" t="str">
        <f>IF(ISERROR(VLOOKUP(M42,階級!$A$2:$B$113,2,FALSE)),"--------",VLOOKUP(M42,階級!$A$2:$B$113,2,FALSE))</f>
        <v>型　団体</v>
      </c>
      <c r="O42" s="33" t="str">
        <f>IF(COUNT(F42)=0,"----",LOOKUP(IF(F42-DATEVALUE(YEAR(F42)&amp;"/"&amp;"4/2")&lt;0,IF(MONTH(階級!$D$2)&lt;4,YEAR(階級!$D$2)-YEAR(F42),YEAR(階級!$D$2)-YEAR(F42)+1),IF(MONTH(階級!$D$2)&lt;4,YEAR(階級!$D$2)-YEAR(F42)-1,YEAR(階級!$D$2)-YEAR(F42))),階級!$F$2:$F$86,階級!$G$2:$G$86))</f>
        <v>----</v>
      </c>
      <c r="P42" s="52"/>
      <c r="Q42" s="53"/>
      <c r="R42" s="53"/>
      <c r="S42" s="53"/>
      <c r="T42" s="52"/>
      <c r="U42" s="53"/>
      <c r="V42" s="53"/>
      <c r="W42" s="53"/>
      <c r="X42" s="52"/>
      <c r="Y42" s="53"/>
      <c r="Z42" s="53"/>
      <c r="AA42" s="53"/>
      <c r="AB42" s="54"/>
      <c r="AC42" s="4" t="str">
        <f>IF(ISERROR(VLOOKUP(AB42,階級!$A$2:$B$113,2,FALSE)),"--------",VLOOKUP(AB42,階級!$A$2:$B$113,2,FALSE))</f>
        <v>--------</v>
      </c>
      <c r="AD42" s="4" t="str">
        <f>IF(COUNT(F42)=0,"----",LOOKUP(IF(F42-DATEVALUE(YEAR(F42)&amp;"/"&amp;"4/2")&lt;0,IF(MONTH(階級!$D$2)&lt;4,YEAR(階級!$D$2)-YEAR(F42),YEAR(階級!$D$2)-YEAR(F42)+1),IF(MONTH(階級!$D$2)&lt;4,YEAR(階級!$D$2)-YEAR(F42)-1,YEAR(階級!$D$2)-YEAR(F42))),階級!$F$2:$F$86,階級!$G$2:$G$86))</f>
        <v>----</v>
      </c>
      <c r="AE42" s="55"/>
      <c r="AF42" s="56"/>
      <c r="AG42" s="56"/>
      <c r="AH42" s="56"/>
      <c r="AI42" s="55"/>
      <c r="AJ42" s="56"/>
      <c r="AK42" s="56"/>
      <c r="AL42" s="56"/>
      <c r="AM42" s="55"/>
      <c r="AN42" s="56"/>
      <c r="AO42" s="56"/>
      <c r="AP42" s="56"/>
      <c r="AQ42" s="57"/>
      <c r="AR42" s="4" t="str">
        <f>IF(ISERROR(VLOOKUP(AQ42,階級!$A$2:$B$113,2,FALSE)),"--------",VLOOKUP(AQ42,階級!$A$2:$B$113,2,FALSE))</f>
        <v>--------</v>
      </c>
      <c r="AS42" s="4" t="str">
        <f>IF(COUNT(F42)=0,"----",LOOKUP(IF(F42-DATEVALUE(YEAR(F42)&amp;"/"&amp;"4/2")&lt;0,IF(MONTH(階級!$D$2)&lt;4,YEAR(階級!$D$2)-YEAR(F42),YEAR(階級!$D$2)-YEAR(F42)+1),IF(MONTH(階級!$D$2)&lt;4,YEAR(階級!$D$2)-YEAR(F42)-1,YEAR(階級!$D$2)-YEAR(F42))),階級!$F$2:$F$86,階級!$G$2:$G$86))</f>
        <v>----</v>
      </c>
      <c r="AT42" s="58"/>
      <c r="AU42" s="59"/>
      <c r="AV42" s="59"/>
      <c r="AW42" s="59"/>
      <c r="AX42" s="58"/>
      <c r="AY42" s="59"/>
      <c r="AZ42" s="59"/>
      <c r="BA42" s="59"/>
      <c r="BB42" s="58"/>
      <c r="BC42" s="59"/>
      <c r="BD42" s="59"/>
      <c r="BE42" s="59"/>
    </row>
    <row r="43" spans="1:57" ht="27" customHeight="1" x14ac:dyDescent="0.2">
      <c r="A43" s="32">
        <v>25</v>
      </c>
      <c r="B43" s="36">
        <f t="shared" si="0"/>
        <v>0</v>
      </c>
      <c r="C43" s="44"/>
      <c r="D43" s="44"/>
      <c r="E43" s="44"/>
      <c r="F43" s="45"/>
      <c r="G43" s="4" t="str">
        <f>IF(COUNT(F43)=0,"----",DATEDIF(F43,階級!$D$2,"y"))</f>
        <v>----</v>
      </c>
      <c r="H43" s="44"/>
      <c r="I43" s="46"/>
      <c r="J43" s="47"/>
      <c r="K43" s="44"/>
      <c r="L43" s="44"/>
      <c r="M43" s="4">
        <v>1</v>
      </c>
      <c r="N43" s="4" t="str">
        <f>IF(ISERROR(VLOOKUP(M43,階級!$A$2:$B$113,2,FALSE)),"--------",VLOOKUP(M43,階級!$A$2:$B$113,2,FALSE))</f>
        <v>型　団体</v>
      </c>
      <c r="O43" s="33" t="str">
        <f>IF(COUNT(F43)=0,"----",LOOKUP(IF(F43-DATEVALUE(YEAR(F43)&amp;"/"&amp;"4/2")&lt;0,IF(MONTH(階級!$D$2)&lt;4,YEAR(階級!$D$2)-YEAR(F43),YEAR(階級!$D$2)-YEAR(F43)+1),IF(MONTH(階級!$D$2)&lt;4,YEAR(階級!$D$2)-YEAR(F43)-1,YEAR(階級!$D$2)-YEAR(F43))),階級!$F$2:$F$86,階級!$G$2:$G$86))</f>
        <v>----</v>
      </c>
      <c r="P43" s="52"/>
      <c r="Q43" s="53"/>
      <c r="R43" s="53"/>
      <c r="S43" s="53"/>
      <c r="T43" s="52"/>
      <c r="U43" s="53"/>
      <c r="V43" s="53"/>
      <c r="W43" s="53"/>
      <c r="X43" s="52"/>
      <c r="Y43" s="53"/>
      <c r="Z43" s="53"/>
      <c r="AA43" s="53"/>
      <c r="AB43" s="54"/>
      <c r="AC43" s="4" t="str">
        <f>IF(ISERROR(VLOOKUP(AB43,階級!$A$2:$B$113,2,FALSE)),"--------",VLOOKUP(AB43,階級!$A$2:$B$113,2,FALSE))</f>
        <v>--------</v>
      </c>
      <c r="AD43" s="4" t="str">
        <f>IF(COUNT(F43)=0,"----",LOOKUP(IF(F43-DATEVALUE(YEAR(F43)&amp;"/"&amp;"4/2")&lt;0,IF(MONTH(階級!$D$2)&lt;4,YEAR(階級!$D$2)-YEAR(F43),YEAR(階級!$D$2)-YEAR(F43)+1),IF(MONTH(階級!$D$2)&lt;4,YEAR(階級!$D$2)-YEAR(F43)-1,YEAR(階級!$D$2)-YEAR(F43))),階級!$F$2:$F$86,階級!$G$2:$G$86))</f>
        <v>----</v>
      </c>
      <c r="AE43" s="55"/>
      <c r="AF43" s="56"/>
      <c r="AG43" s="56"/>
      <c r="AH43" s="56"/>
      <c r="AI43" s="55"/>
      <c r="AJ43" s="56"/>
      <c r="AK43" s="56"/>
      <c r="AL43" s="56"/>
      <c r="AM43" s="55"/>
      <c r="AN43" s="56"/>
      <c r="AO43" s="56"/>
      <c r="AP43" s="56"/>
      <c r="AQ43" s="57"/>
      <c r="AR43" s="4" t="str">
        <f>IF(ISERROR(VLOOKUP(AQ43,階級!$A$2:$B$113,2,FALSE)),"--------",VLOOKUP(AQ43,階級!$A$2:$B$113,2,FALSE))</f>
        <v>--------</v>
      </c>
      <c r="AS43" s="4" t="str">
        <f>IF(COUNT(F43)=0,"----",LOOKUP(IF(F43-DATEVALUE(YEAR(F43)&amp;"/"&amp;"4/2")&lt;0,IF(MONTH(階級!$D$2)&lt;4,YEAR(階級!$D$2)-YEAR(F43),YEAR(階級!$D$2)-YEAR(F43)+1),IF(MONTH(階級!$D$2)&lt;4,YEAR(階級!$D$2)-YEAR(F43)-1,YEAR(階級!$D$2)-YEAR(F43))),階級!$F$2:$F$86,階級!$G$2:$G$86))</f>
        <v>----</v>
      </c>
      <c r="AT43" s="58"/>
      <c r="AU43" s="59"/>
      <c r="AV43" s="59"/>
      <c r="AW43" s="59"/>
      <c r="AX43" s="58"/>
      <c r="AY43" s="59"/>
      <c r="AZ43" s="59"/>
      <c r="BA43" s="59"/>
      <c r="BB43" s="58"/>
      <c r="BC43" s="59"/>
      <c r="BD43" s="59"/>
      <c r="BE43" s="59"/>
    </row>
    <row r="44" spans="1:57" ht="27" customHeight="1" x14ac:dyDescent="0.2">
      <c r="A44" s="32">
        <v>26</v>
      </c>
      <c r="B44" s="36">
        <f t="shared" si="0"/>
        <v>0</v>
      </c>
      <c r="C44" s="44"/>
      <c r="D44" s="44"/>
      <c r="E44" s="44"/>
      <c r="F44" s="45"/>
      <c r="G44" s="4" t="str">
        <f>IF(COUNT(F44)=0,"----",DATEDIF(F44,階級!$D$2,"y"))</f>
        <v>----</v>
      </c>
      <c r="H44" s="44"/>
      <c r="I44" s="46"/>
      <c r="J44" s="47"/>
      <c r="K44" s="44"/>
      <c r="L44" s="44"/>
      <c r="M44" s="4">
        <v>1</v>
      </c>
      <c r="N44" s="4" t="str">
        <f>IF(ISERROR(VLOOKUP(M44,階級!$A$2:$B$113,2,FALSE)),"--------",VLOOKUP(M44,階級!$A$2:$B$113,2,FALSE))</f>
        <v>型　団体</v>
      </c>
      <c r="O44" s="33" t="str">
        <f>IF(COUNT(F44)=0,"----",LOOKUP(IF(F44-DATEVALUE(YEAR(F44)&amp;"/"&amp;"4/2")&lt;0,IF(MONTH(階級!$D$2)&lt;4,YEAR(階級!$D$2)-YEAR(F44),YEAR(階級!$D$2)-YEAR(F44)+1),IF(MONTH(階級!$D$2)&lt;4,YEAR(階級!$D$2)-YEAR(F44)-1,YEAR(階級!$D$2)-YEAR(F44))),階級!$F$2:$F$86,階級!$G$2:$G$86))</f>
        <v>----</v>
      </c>
      <c r="P44" s="52"/>
      <c r="Q44" s="53"/>
      <c r="R44" s="53"/>
      <c r="S44" s="53"/>
      <c r="T44" s="52"/>
      <c r="U44" s="53"/>
      <c r="V44" s="53"/>
      <c r="W44" s="53"/>
      <c r="X44" s="52"/>
      <c r="Y44" s="53"/>
      <c r="Z44" s="53"/>
      <c r="AA44" s="53"/>
      <c r="AB44" s="54"/>
      <c r="AC44" s="4" t="str">
        <f>IF(ISERROR(VLOOKUP(AB44,階級!$A$2:$B$113,2,FALSE)),"--------",VLOOKUP(AB44,階級!$A$2:$B$113,2,FALSE))</f>
        <v>--------</v>
      </c>
      <c r="AD44" s="4" t="str">
        <f>IF(COUNT(F44)=0,"----",LOOKUP(IF(F44-DATEVALUE(YEAR(F44)&amp;"/"&amp;"4/2")&lt;0,IF(MONTH(階級!$D$2)&lt;4,YEAR(階級!$D$2)-YEAR(F44),YEAR(階級!$D$2)-YEAR(F44)+1),IF(MONTH(階級!$D$2)&lt;4,YEAR(階級!$D$2)-YEAR(F44)-1,YEAR(階級!$D$2)-YEAR(F44))),階級!$F$2:$F$86,階級!$G$2:$G$86))</f>
        <v>----</v>
      </c>
      <c r="AE44" s="55"/>
      <c r="AF44" s="56"/>
      <c r="AG44" s="56"/>
      <c r="AH44" s="56"/>
      <c r="AI44" s="55"/>
      <c r="AJ44" s="56"/>
      <c r="AK44" s="56"/>
      <c r="AL44" s="56"/>
      <c r="AM44" s="55"/>
      <c r="AN44" s="56"/>
      <c r="AO44" s="56"/>
      <c r="AP44" s="56"/>
      <c r="AQ44" s="57"/>
      <c r="AR44" s="4" t="str">
        <f>IF(ISERROR(VLOOKUP(AQ44,階級!$A$2:$B$113,2,FALSE)),"--------",VLOOKUP(AQ44,階級!$A$2:$B$113,2,FALSE))</f>
        <v>--------</v>
      </c>
      <c r="AS44" s="4" t="str">
        <f>IF(COUNT(F44)=0,"----",LOOKUP(IF(F44-DATEVALUE(YEAR(F44)&amp;"/"&amp;"4/2")&lt;0,IF(MONTH(階級!$D$2)&lt;4,YEAR(階級!$D$2)-YEAR(F44),YEAR(階級!$D$2)-YEAR(F44)+1),IF(MONTH(階級!$D$2)&lt;4,YEAR(階級!$D$2)-YEAR(F44)-1,YEAR(階級!$D$2)-YEAR(F44))),階級!$F$2:$F$86,階級!$G$2:$G$86))</f>
        <v>----</v>
      </c>
      <c r="AT44" s="58"/>
      <c r="AU44" s="59"/>
      <c r="AV44" s="59"/>
      <c r="AW44" s="59"/>
      <c r="AX44" s="58"/>
      <c r="AY44" s="59"/>
      <c r="AZ44" s="59"/>
      <c r="BA44" s="59"/>
      <c r="BB44" s="58"/>
      <c r="BC44" s="59"/>
      <c r="BD44" s="59"/>
      <c r="BE44" s="59"/>
    </row>
    <row r="45" spans="1:57" ht="27" customHeight="1" x14ac:dyDescent="0.2">
      <c r="A45" s="32">
        <v>27</v>
      </c>
      <c r="B45" s="36">
        <f t="shared" si="0"/>
        <v>0</v>
      </c>
      <c r="C45" s="44"/>
      <c r="D45" s="44"/>
      <c r="E45" s="44"/>
      <c r="F45" s="45"/>
      <c r="G45" s="4" t="str">
        <f>IF(COUNT(F45)=0,"----",DATEDIF(F45,階級!$D$2,"y"))</f>
        <v>----</v>
      </c>
      <c r="H45" s="44"/>
      <c r="I45" s="46"/>
      <c r="J45" s="47"/>
      <c r="K45" s="44"/>
      <c r="L45" s="44"/>
      <c r="M45" s="4">
        <v>1</v>
      </c>
      <c r="N45" s="4" t="str">
        <f>IF(ISERROR(VLOOKUP(M45,階級!$A$2:$B$113,2,FALSE)),"--------",VLOOKUP(M45,階級!$A$2:$B$113,2,FALSE))</f>
        <v>型　団体</v>
      </c>
      <c r="O45" s="33" t="str">
        <f>IF(COUNT(F45)=0,"----",LOOKUP(IF(F45-DATEVALUE(YEAR(F45)&amp;"/"&amp;"4/2")&lt;0,IF(MONTH(階級!$D$2)&lt;4,YEAR(階級!$D$2)-YEAR(F45),YEAR(階級!$D$2)-YEAR(F45)+1),IF(MONTH(階級!$D$2)&lt;4,YEAR(階級!$D$2)-YEAR(F45)-1,YEAR(階級!$D$2)-YEAR(F45))),階級!$F$2:$F$86,階級!$G$2:$G$86))</f>
        <v>----</v>
      </c>
      <c r="P45" s="52"/>
      <c r="Q45" s="53"/>
      <c r="R45" s="53"/>
      <c r="S45" s="53"/>
      <c r="T45" s="52"/>
      <c r="U45" s="53"/>
      <c r="V45" s="53"/>
      <c r="W45" s="53"/>
      <c r="X45" s="52"/>
      <c r="Y45" s="53"/>
      <c r="Z45" s="53"/>
      <c r="AA45" s="53"/>
      <c r="AB45" s="54"/>
      <c r="AC45" s="4" t="str">
        <f>IF(ISERROR(VLOOKUP(AB45,階級!$A$2:$B$113,2,FALSE)),"--------",VLOOKUP(AB45,階級!$A$2:$B$113,2,FALSE))</f>
        <v>--------</v>
      </c>
      <c r="AD45" s="4" t="str">
        <f>IF(COUNT(F45)=0,"----",LOOKUP(IF(F45-DATEVALUE(YEAR(F45)&amp;"/"&amp;"4/2")&lt;0,IF(MONTH(階級!$D$2)&lt;4,YEAR(階級!$D$2)-YEAR(F45),YEAR(階級!$D$2)-YEAR(F45)+1),IF(MONTH(階級!$D$2)&lt;4,YEAR(階級!$D$2)-YEAR(F45)-1,YEAR(階級!$D$2)-YEAR(F45))),階級!$F$2:$F$86,階級!$G$2:$G$86))</f>
        <v>----</v>
      </c>
      <c r="AE45" s="55"/>
      <c r="AF45" s="56"/>
      <c r="AG45" s="56"/>
      <c r="AH45" s="56"/>
      <c r="AI45" s="55"/>
      <c r="AJ45" s="56"/>
      <c r="AK45" s="56"/>
      <c r="AL45" s="56"/>
      <c r="AM45" s="55"/>
      <c r="AN45" s="56"/>
      <c r="AO45" s="56"/>
      <c r="AP45" s="56"/>
      <c r="AQ45" s="57"/>
      <c r="AR45" s="4" t="str">
        <f>IF(ISERROR(VLOOKUP(AQ45,階級!$A$2:$B$113,2,FALSE)),"--------",VLOOKUP(AQ45,階級!$A$2:$B$113,2,FALSE))</f>
        <v>--------</v>
      </c>
      <c r="AS45" s="4" t="str">
        <f>IF(COUNT(F45)=0,"----",LOOKUP(IF(F45-DATEVALUE(YEAR(F45)&amp;"/"&amp;"4/2")&lt;0,IF(MONTH(階級!$D$2)&lt;4,YEAR(階級!$D$2)-YEAR(F45),YEAR(階級!$D$2)-YEAR(F45)+1),IF(MONTH(階級!$D$2)&lt;4,YEAR(階級!$D$2)-YEAR(F45)-1,YEAR(階級!$D$2)-YEAR(F45))),階級!$F$2:$F$86,階級!$G$2:$G$86))</f>
        <v>----</v>
      </c>
      <c r="AT45" s="58"/>
      <c r="AU45" s="59"/>
      <c r="AV45" s="59"/>
      <c r="AW45" s="59"/>
      <c r="AX45" s="58"/>
      <c r="AY45" s="59"/>
      <c r="AZ45" s="59"/>
      <c r="BA45" s="59"/>
      <c r="BB45" s="58"/>
      <c r="BC45" s="59"/>
      <c r="BD45" s="59"/>
      <c r="BE45" s="59"/>
    </row>
    <row r="46" spans="1:57" ht="27" customHeight="1" x14ac:dyDescent="0.2">
      <c r="A46" s="32">
        <v>28</v>
      </c>
      <c r="B46" s="36">
        <f t="shared" si="0"/>
        <v>0</v>
      </c>
      <c r="C46" s="44"/>
      <c r="D46" s="44"/>
      <c r="E46" s="44"/>
      <c r="F46" s="45"/>
      <c r="G46" s="4" t="str">
        <f>IF(COUNT(F46)=0,"----",DATEDIF(F46,階級!$D$2,"y"))</f>
        <v>----</v>
      </c>
      <c r="H46" s="44"/>
      <c r="I46" s="46"/>
      <c r="J46" s="47"/>
      <c r="K46" s="44"/>
      <c r="L46" s="44"/>
      <c r="M46" s="4">
        <v>1</v>
      </c>
      <c r="N46" s="4" t="str">
        <f>IF(ISERROR(VLOOKUP(M46,階級!$A$2:$B$113,2,FALSE)),"--------",VLOOKUP(M46,階級!$A$2:$B$113,2,FALSE))</f>
        <v>型　団体</v>
      </c>
      <c r="O46" s="33" t="str">
        <f>IF(COUNT(F46)=0,"----",LOOKUP(IF(F46-DATEVALUE(YEAR(F46)&amp;"/"&amp;"4/2")&lt;0,IF(MONTH(階級!$D$2)&lt;4,YEAR(階級!$D$2)-YEAR(F46),YEAR(階級!$D$2)-YEAR(F46)+1),IF(MONTH(階級!$D$2)&lt;4,YEAR(階級!$D$2)-YEAR(F46)-1,YEAR(階級!$D$2)-YEAR(F46))),階級!$F$2:$F$86,階級!$G$2:$G$86))</f>
        <v>----</v>
      </c>
      <c r="P46" s="52"/>
      <c r="Q46" s="53"/>
      <c r="R46" s="53"/>
      <c r="S46" s="53"/>
      <c r="T46" s="52"/>
      <c r="U46" s="53"/>
      <c r="V46" s="53"/>
      <c r="W46" s="53"/>
      <c r="X46" s="52"/>
      <c r="Y46" s="53"/>
      <c r="Z46" s="53"/>
      <c r="AA46" s="53"/>
      <c r="AB46" s="54"/>
      <c r="AC46" s="4" t="str">
        <f>IF(ISERROR(VLOOKUP(AB46,階級!$A$2:$B$113,2,FALSE)),"--------",VLOOKUP(AB46,階級!$A$2:$B$113,2,FALSE))</f>
        <v>--------</v>
      </c>
      <c r="AD46" s="4" t="str">
        <f>IF(COUNT(F46)=0,"----",LOOKUP(IF(F46-DATEVALUE(YEAR(F46)&amp;"/"&amp;"4/2")&lt;0,IF(MONTH(階級!$D$2)&lt;4,YEAR(階級!$D$2)-YEAR(F46),YEAR(階級!$D$2)-YEAR(F46)+1),IF(MONTH(階級!$D$2)&lt;4,YEAR(階級!$D$2)-YEAR(F46)-1,YEAR(階級!$D$2)-YEAR(F46))),階級!$F$2:$F$86,階級!$G$2:$G$86))</f>
        <v>----</v>
      </c>
      <c r="AE46" s="55"/>
      <c r="AF46" s="56"/>
      <c r="AG46" s="56"/>
      <c r="AH46" s="56"/>
      <c r="AI46" s="55"/>
      <c r="AJ46" s="56"/>
      <c r="AK46" s="56"/>
      <c r="AL46" s="56"/>
      <c r="AM46" s="55"/>
      <c r="AN46" s="56"/>
      <c r="AO46" s="56"/>
      <c r="AP46" s="56"/>
      <c r="AQ46" s="57"/>
      <c r="AR46" s="4" t="str">
        <f>IF(ISERROR(VLOOKUP(AQ46,階級!$A$2:$B$113,2,FALSE)),"--------",VLOOKUP(AQ46,階級!$A$2:$B$113,2,FALSE))</f>
        <v>--------</v>
      </c>
      <c r="AS46" s="4" t="str">
        <f>IF(COUNT(F46)=0,"----",LOOKUP(IF(F46-DATEVALUE(YEAR(F46)&amp;"/"&amp;"4/2")&lt;0,IF(MONTH(階級!$D$2)&lt;4,YEAR(階級!$D$2)-YEAR(F46),YEAR(階級!$D$2)-YEAR(F46)+1),IF(MONTH(階級!$D$2)&lt;4,YEAR(階級!$D$2)-YEAR(F46)-1,YEAR(階級!$D$2)-YEAR(F46))),階級!$F$2:$F$86,階級!$G$2:$G$86))</f>
        <v>----</v>
      </c>
      <c r="AT46" s="58"/>
      <c r="AU46" s="59"/>
      <c r="AV46" s="59"/>
      <c r="AW46" s="59"/>
      <c r="AX46" s="58"/>
      <c r="AY46" s="59"/>
      <c r="AZ46" s="59"/>
      <c r="BA46" s="59"/>
      <c r="BB46" s="58"/>
      <c r="BC46" s="59"/>
      <c r="BD46" s="59"/>
      <c r="BE46" s="59"/>
    </row>
    <row r="47" spans="1:57" ht="27" customHeight="1" x14ac:dyDescent="0.2">
      <c r="A47" s="32">
        <v>29</v>
      </c>
      <c r="B47" s="36">
        <f t="shared" si="0"/>
        <v>0</v>
      </c>
      <c r="C47" s="44"/>
      <c r="D47" s="44"/>
      <c r="E47" s="44"/>
      <c r="F47" s="45"/>
      <c r="G47" s="4" t="str">
        <f>IF(COUNT(F47)=0,"----",DATEDIF(F47,階級!$D$2,"y"))</f>
        <v>----</v>
      </c>
      <c r="H47" s="44"/>
      <c r="I47" s="46"/>
      <c r="J47" s="47"/>
      <c r="K47" s="44"/>
      <c r="L47" s="44"/>
      <c r="M47" s="4">
        <v>1</v>
      </c>
      <c r="N47" s="4" t="str">
        <f>IF(ISERROR(VLOOKUP(M47,階級!$A$2:$B$113,2,FALSE)),"--------",VLOOKUP(M47,階級!$A$2:$B$113,2,FALSE))</f>
        <v>型　団体</v>
      </c>
      <c r="O47" s="33" t="str">
        <f>IF(COUNT(F47)=0,"----",LOOKUP(IF(F47-DATEVALUE(YEAR(F47)&amp;"/"&amp;"4/2")&lt;0,IF(MONTH(階級!$D$2)&lt;4,YEAR(階級!$D$2)-YEAR(F47),YEAR(階級!$D$2)-YEAR(F47)+1),IF(MONTH(階級!$D$2)&lt;4,YEAR(階級!$D$2)-YEAR(F47)-1,YEAR(階級!$D$2)-YEAR(F47))),階級!$F$2:$F$86,階級!$G$2:$G$86))</f>
        <v>----</v>
      </c>
      <c r="P47" s="52"/>
      <c r="Q47" s="53"/>
      <c r="R47" s="53"/>
      <c r="S47" s="53"/>
      <c r="T47" s="52"/>
      <c r="U47" s="53"/>
      <c r="V47" s="53"/>
      <c r="W47" s="53"/>
      <c r="X47" s="52"/>
      <c r="Y47" s="53"/>
      <c r="Z47" s="53"/>
      <c r="AA47" s="53"/>
      <c r="AB47" s="54"/>
      <c r="AC47" s="4" t="str">
        <f>IF(ISERROR(VLOOKUP(AB47,階級!$A$2:$B$113,2,FALSE)),"--------",VLOOKUP(AB47,階級!$A$2:$B$113,2,FALSE))</f>
        <v>--------</v>
      </c>
      <c r="AD47" s="4" t="str">
        <f>IF(COUNT(F47)=0,"----",LOOKUP(IF(F47-DATEVALUE(YEAR(F47)&amp;"/"&amp;"4/2")&lt;0,IF(MONTH(階級!$D$2)&lt;4,YEAR(階級!$D$2)-YEAR(F47),YEAR(階級!$D$2)-YEAR(F47)+1),IF(MONTH(階級!$D$2)&lt;4,YEAR(階級!$D$2)-YEAR(F47)-1,YEAR(階級!$D$2)-YEAR(F47))),階級!$F$2:$F$86,階級!$G$2:$G$86))</f>
        <v>----</v>
      </c>
      <c r="AE47" s="55"/>
      <c r="AF47" s="56"/>
      <c r="AG47" s="56"/>
      <c r="AH47" s="56"/>
      <c r="AI47" s="55"/>
      <c r="AJ47" s="56"/>
      <c r="AK47" s="56"/>
      <c r="AL47" s="56"/>
      <c r="AM47" s="55"/>
      <c r="AN47" s="56"/>
      <c r="AO47" s="56"/>
      <c r="AP47" s="56"/>
      <c r="AQ47" s="57"/>
      <c r="AR47" s="4" t="str">
        <f>IF(ISERROR(VLOOKUP(AQ47,階級!$A$2:$B$113,2,FALSE)),"--------",VLOOKUP(AQ47,階級!$A$2:$B$113,2,FALSE))</f>
        <v>--------</v>
      </c>
      <c r="AS47" s="4" t="str">
        <f>IF(COUNT(F47)=0,"----",LOOKUP(IF(F47-DATEVALUE(YEAR(F47)&amp;"/"&amp;"4/2")&lt;0,IF(MONTH(階級!$D$2)&lt;4,YEAR(階級!$D$2)-YEAR(F47),YEAR(階級!$D$2)-YEAR(F47)+1),IF(MONTH(階級!$D$2)&lt;4,YEAR(階級!$D$2)-YEAR(F47)-1,YEAR(階級!$D$2)-YEAR(F47))),階級!$F$2:$F$86,階級!$G$2:$G$86))</f>
        <v>----</v>
      </c>
      <c r="AT47" s="58"/>
      <c r="AU47" s="59"/>
      <c r="AV47" s="59"/>
      <c r="AW47" s="59"/>
      <c r="AX47" s="58"/>
      <c r="AY47" s="59"/>
      <c r="AZ47" s="59"/>
      <c r="BA47" s="59"/>
      <c r="BB47" s="58"/>
      <c r="BC47" s="59"/>
      <c r="BD47" s="59"/>
      <c r="BE47" s="59"/>
    </row>
    <row r="48" spans="1:57" ht="27" customHeight="1" x14ac:dyDescent="0.2">
      <c r="A48" s="32">
        <v>30</v>
      </c>
      <c r="B48" s="36">
        <f t="shared" si="0"/>
        <v>0</v>
      </c>
      <c r="C48" s="44"/>
      <c r="D48" s="44"/>
      <c r="E48" s="44"/>
      <c r="F48" s="45"/>
      <c r="G48" s="4" t="str">
        <f>IF(COUNT(F48)=0,"----",DATEDIF(F48,階級!$D$2,"y"))</f>
        <v>----</v>
      </c>
      <c r="H48" s="44"/>
      <c r="I48" s="46"/>
      <c r="J48" s="47"/>
      <c r="K48" s="44"/>
      <c r="L48" s="44"/>
      <c r="M48" s="4">
        <v>1</v>
      </c>
      <c r="N48" s="4" t="str">
        <f>IF(ISERROR(VLOOKUP(M48,階級!$A$2:$B$113,2,FALSE)),"--------",VLOOKUP(M48,階級!$A$2:$B$113,2,FALSE))</f>
        <v>型　団体</v>
      </c>
      <c r="O48" s="33" t="str">
        <f>IF(COUNT(F48)=0,"----",LOOKUP(IF(F48-DATEVALUE(YEAR(F48)&amp;"/"&amp;"4/2")&lt;0,IF(MONTH(階級!$D$2)&lt;4,YEAR(階級!$D$2)-YEAR(F48),YEAR(階級!$D$2)-YEAR(F48)+1),IF(MONTH(階級!$D$2)&lt;4,YEAR(階級!$D$2)-YEAR(F48)-1,YEAR(階級!$D$2)-YEAR(F48))),階級!$F$2:$F$86,階級!$G$2:$G$86))</f>
        <v>----</v>
      </c>
      <c r="P48" s="52"/>
      <c r="Q48" s="53"/>
      <c r="R48" s="53"/>
      <c r="S48" s="53"/>
      <c r="T48" s="52"/>
      <c r="U48" s="53"/>
      <c r="V48" s="53"/>
      <c r="W48" s="53"/>
      <c r="X48" s="52"/>
      <c r="Y48" s="53"/>
      <c r="Z48" s="53"/>
      <c r="AA48" s="53"/>
      <c r="AB48" s="54"/>
      <c r="AC48" s="4" t="str">
        <f>IF(ISERROR(VLOOKUP(AB48,階級!$A$2:$B$113,2,FALSE)),"--------",VLOOKUP(AB48,階級!$A$2:$B$113,2,FALSE))</f>
        <v>--------</v>
      </c>
      <c r="AD48" s="4" t="str">
        <f>IF(COUNT(F48)=0,"----",LOOKUP(IF(F48-DATEVALUE(YEAR(F48)&amp;"/"&amp;"4/2")&lt;0,IF(MONTH(階級!$D$2)&lt;4,YEAR(階級!$D$2)-YEAR(F48),YEAR(階級!$D$2)-YEAR(F48)+1),IF(MONTH(階級!$D$2)&lt;4,YEAR(階級!$D$2)-YEAR(F48)-1,YEAR(階級!$D$2)-YEAR(F48))),階級!$F$2:$F$86,階級!$G$2:$G$86))</f>
        <v>----</v>
      </c>
      <c r="AE48" s="55"/>
      <c r="AF48" s="56"/>
      <c r="AG48" s="56"/>
      <c r="AH48" s="56"/>
      <c r="AI48" s="55"/>
      <c r="AJ48" s="56"/>
      <c r="AK48" s="56"/>
      <c r="AL48" s="56"/>
      <c r="AM48" s="55"/>
      <c r="AN48" s="56"/>
      <c r="AO48" s="56"/>
      <c r="AP48" s="56"/>
      <c r="AQ48" s="57"/>
      <c r="AR48" s="4" t="str">
        <f>IF(ISERROR(VLOOKUP(AQ48,階級!$A$2:$B$113,2,FALSE)),"--------",VLOOKUP(AQ48,階級!$A$2:$B$113,2,FALSE))</f>
        <v>--------</v>
      </c>
      <c r="AS48" s="4" t="str">
        <f>IF(COUNT(F48)=0,"----",LOOKUP(IF(F48-DATEVALUE(YEAR(F48)&amp;"/"&amp;"4/2")&lt;0,IF(MONTH(階級!$D$2)&lt;4,YEAR(階級!$D$2)-YEAR(F48),YEAR(階級!$D$2)-YEAR(F48)+1),IF(MONTH(階級!$D$2)&lt;4,YEAR(階級!$D$2)-YEAR(F48)-1,YEAR(階級!$D$2)-YEAR(F48))),階級!$F$2:$F$86,階級!$G$2:$G$86))</f>
        <v>----</v>
      </c>
      <c r="AT48" s="58"/>
      <c r="AU48" s="59"/>
      <c r="AV48" s="59"/>
      <c r="AW48" s="59"/>
      <c r="AX48" s="58"/>
      <c r="AY48" s="59"/>
      <c r="AZ48" s="59"/>
      <c r="BA48" s="59"/>
      <c r="BB48" s="58"/>
      <c r="BC48" s="59"/>
      <c r="BD48" s="59"/>
      <c r="BE48" s="59"/>
    </row>
    <row r="49" spans="1:57" ht="27" customHeight="1" x14ac:dyDescent="0.2">
      <c r="A49" s="32">
        <v>31</v>
      </c>
      <c r="B49" s="36">
        <f t="shared" si="0"/>
        <v>0</v>
      </c>
      <c r="C49" s="44"/>
      <c r="D49" s="44"/>
      <c r="E49" s="44"/>
      <c r="F49" s="45"/>
      <c r="G49" s="4" t="str">
        <f>IF(COUNT(F49)=0,"----",DATEDIF(F49,階級!$D$2,"y"))</f>
        <v>----</v>
      </c>
      <c r="H49" s="44"/>
      <c r="I49" s="46"/>
      <c r="J49" s="47"/>
      <c r="K49" s="44"/>
      <c r="L49" s="44"/>
      <c r="M49" s="4">
        <v>1</v>
      </c>
      <c r="N49" s="4" t="str">
        <f>IF(ISERROR(VLOOKUP(M49,階級!$A$2:$B$113,2,FALSE)),"--------",VLOOKUP(M49,階級!$A$2:$B$113,2,FALSE))</f>
        <v>型　団体</v>
      </c>
      <c r="O49" s="33" t="str">
        <f>IF(COUNT(F49)=0,"----",LOOKUP(IF(F49-DATEVALUE(YEAR(F49)&amp;"/"&amp;"4/2")&lt;0,IF(MONTH(階級!$D$2)&lt;4,YEAR(階級!$D$2)-YEAR(F49),YEAR(階級!$D$2)-YEAR(F49)+1),IF(MONTH(階級!$D$2)&lt;4,YEAR(階級!$D$2)-YEAR(F49)-1,YEAR(階級!$D$2)-YEAR(F49))),階級!$F$2:$F$86,階級!$G$2:$G$86))</f>
        <v>----</v>
      </c>
      <c r="P49" s="52"/>
      <c r="Q49" s="53"/>
      <c r="R49" s="53"/>
      <c r="S49" s="53"/>
      <c r="T49" s="52"/>
      <c r="U49" s="53"/>
      <c r="V49" s="53"/>
      <c r="W49" s="53"/>
      <c r="X49" s="52"/>
      <c r="Y49" s="53"/>
      <c r="Z49" s="53"/>
      <c r="AA49" s="53"/>
      <c r="AB49" s="54"/>
      <c r="AC49" s="4" t="str">
        <f>IF(ISERROR(VLOOKUP(AB49,階級!$A$2:$B$113,2,FALSE)),"--------",VLOOKUP(AB49,階級!$A$2:$B$113,2,FALSE))</f>
        <v>--------</v>
      </c>
      <c r="AD49" s="4" t="str">
        <f>IF(COUNT(F49)=0,"----",LOOKUP(IF(F49-DATEVALUE(YEAR(F49)&amp;"/"&amp;"4/2")&lt;0,IF(MONTH(階級!$D$2)&lt;4,YEAR(階級!$D$2)-YEAR(F49),YEAR(階級!$D$2)-YEAR(F49)+1),IF(MONTH(階級!$D$2)&lt;4,YEAR(階級!$D$2)-YEAR(F49)-1,YEAR(階級!$D$2)-YEAR(F49))),階級!$F$2:$F$86,階級!$G$2:$G$86))</f>
        <v>----</v>
      </c>
      <c r="AE49" s="55"/>
      <c r="AF49" s="56"/>
      <c r="AG49" s="56"/>
      <c r="AH49" s="56"/>
      <c r="AI49" s="55"/>
      <c r="AJ49" s="56"/>
      <c r="AK49" s="56"/>
      <c r="AL49" s="56"/>
      <c r="AM49" s="55"/>
      <c r="AN49" s="56"/>
      <c r="AO49" s="56"/>
      <c r="AP49" s="56"/>
      <c r="AQ49" s="57"/>
      <c r="AR49" s="4" t="str">
        <f>IF(ISERROR(VLOOKUP(AQ49,階級!$A$2:$B$113,2,FALSE)),"--------",VLOOKUP(AQ49,階級!$A$2:$B$113,2,FALSE))</f>
        <v>--------</v>
      </c>
      <c r="AS49" s="4" t="str">
        <f>IF(COUNT(F49)=0,"----",LOOKUP(IF(F49-DATEVALUE(YEAR(F49)&amp;"/"&amp;"4/2")&lt;0,IF(MONTH(階級!$D$2)&lt;4,YEAR(階級!$D$2)-YEAR(F49),YEAR(階級!$D$2)-YEAR(F49)+1),IF(MONTH(階級!$D$2)&lt;4,YEAR(階級!$D$2)-YEAR(F49)-1,YEAR(階級!$D$2)-YEAR(F49))),階級!$F$2:$F$86,階級!$G$2:$G$86))</f>
        <v>----</v>
      </c>
      <c r="AT49" s="58"/>
      <c r="AU49" s="59"/>
      <c r="AV49" s="59"/>
      <c r="AW49" s="59"/>
      <c r="AX49" s="58"/>
      <c r="AY49" s="59"/>
      <c r="AZ49" s="59"/>
      <c r="BA49" s="59"/>
      <c r="BB49" s="58"/>
      <c r="BC49" s="59"/>
      <c r="BD49" s="59"/>
      <c r="BE49" s="59"/>
    </row>
    <row r="50" spans="1:57" ht="27" customHeight="1" x14ac:dyDescent="0.2">
      <c r="A50" s="32">
        <v>32</v>
      </c>
      <c r="B50" s="36">
        <f t="shared" si="0"/>
        <v>0</v>
      </c>
      <c r="C50" s="44"/>
      <c r="D50" s="44"/>
      <c r="E50" s="44"/>
      <c r="F50" s="45"/>
      <c r="G50" s="4" t="str">
        <f>IF(COUNT(F50)=0,"----",DATEDIF(F50,階級!$D$2,"y"))</f>
        <v>----</v>
      </c>
      <c r="H50" s="44"/>
      <c r="I50" s="46"/>
      <c r="J50" s="47"/>
      <c r="K50" s="44"/>
      <c r="L50" s="44"/>
      <c r="M50" s="4">
        <v>1</v>
      </c>
      <c r="N50" s="4" t="str">
        <f>IF(ISERROR(VLOOKUP(M50,階級!$A$2:$B$113,2,FALSE)),"--------",VLOOKUP(M50,階級!$A$2:$B$113,2,FALSE))</f>
        <v>型　団体</v>
      </c>
      <c r="O50" s="33" t="str">
        <f>IF(COUNT(F50)=0,"----",LOOKUP(IF(F50-DATEVALUE(YEAR(F50)&amp;"/"&amp;"4/2")&lt;0,IF(MONTH(階級!$D$2)&lt;4,YEAR(階級!$D$2)-YEAR(F50),YEAR(階級!$D$2)-YEAR(F50)+1),IF(MONTH(階級!$D$2)&lt;4,YEAR(階級!$D$2)-YEAR(F50)-1,YEAR(階級!$D$2)-YEAR(F50))),階級!$F$2:$F$86,階級!$G$2:$G$86))</f>
        <v>----</v>
      </c>
      <c r="P50" s="52"/>
      <c r="Q50" s="53"/>
      <c r="R50" s="53"/>
      <c r="S50" s="53"/>
      <c r="T50" s="52"/>
      <c r="U50" s="53"/>
      <c r="V50" s="53"/>
      <c r="W50" s="53"/>
      <c r="X50" s="52"/>
      <c r="Y50" s="53"/>
      <c r="Z50" s="53"/>
      <c r="AA50" s="53"/>
      <c r="AB50" s="54"/>
      <c r="AC50" s="4" t="str">
        <f>IF(ISERROR(VLOOKUP(AB50,階級!$A$2:$B$113,2,FALSE)),"--------",VLOOKUP(AB50,階級!$A$2:$B$113,2,FALSE))</f>
        <v>--------</v>
      </c>
      <c r="AD50" s="4" t="str">
        <f>IF(COUNT(F50)=0,"----",LOOKUP(IF(F50-DATEVALUE(YEAR(F50)&amp;"/"&amp;"4/2")&lt;0,IF(MONTH(階級!$D$2)&lt;4,YEAR(階級!$D$2)-YEAR(F50),YEAR(階級!$D$2)-YEAR(F50)+1),IF(MONTH(階級!$D$2)&lt;4,YEAR(階級!$D$2)-YEAR(F50)-1,YEAR(階級!$D$2)-YEAR(F50))),階級!$F$2:$F$86,階級!$G$2:$G$86))</f>
        <v>----</v>
      </c>
      <c r="AE50" s="55"/>
      <c r="AF50" s="56"/>
      <c r="AG50" s="56"/>
      <c r="AH50" s="56"/>
      <c r="AI50" s="55"/>
      <c r="AJ50" s="56"/>
      <c r="AK50" s="56"/>
      <c r="AL50" s="56"/>
      <c r="AM50" s="55"/>
      <c r="AN50" s="56"/>
      <c r="AO50" s="56"/>
      <c r="AP50" s="56"/>
      <c r="AQ50" s="57"/>
      <c r="AR50" s="4" t="str">
        <f>IF(ISERROR(VLOOKUP(AQ50,階級!$A$2:$B$113,2,FALSE)),"--------",VLOOKUP(AQ50,階級!$A$2:$B$113,2,FALSE))</f>
        <v>--------</v>
      </c>
      <c r="AS50" s="4" t="str">
        <f>IF(COUNT(F50)=0,"----",LOOKUP(IF(F50-DATEVALUE(YEAR(F50)&amp;"/"&amp;"4/2")&lt;0,IF(MONTH(階級!$D$2)&lt;4,YEAR(階級!$D$2)-YEAR(F50),YEAR(階級!$D$2)-YEAR(F50)+1),IF(MONTH(階級!$D$2)&lt;4,YEAR(階級!$D$2)-YEAR(F50)-1,YEAR(階級!$D$2)-YEAR(F50))),階級!$F$2:$F$86,階級!$G$2:$G$86))</f>
        <v>----</v>
      </c>
      <c r="AT50" s="58"/>
      <c r="AU50" s="59"/>
      <c r="AV50" s="59"/>
      <c r="AW50" s="59"/>
      <c r="AX50" s="58"/>
      <c r="AY50" s="59"/>
      <c r="AZ50" s="59"/>
      <c r="BA50" s="59"/>
      <c r="BB50" s="58"/>
      <c r="BC50" s="59"/>
      <c r="BD50" s="59"/>
      <c r="BE50" s="59"/>
    </row>
    <row r="51" spans="1:57" ht="27" customHeight="1" x14ac:dyDescent="0.2">
      <c r="A51" s="32">
        <v>33</v>
      </c>
      <c r="B51" s="36">
        <f t="shared" si="0"/>
        <v>0</v>
      </c>
      <c r="C51" s="44"/>
      <c r="D51" s="44"/>
      <c r="E51" s="44"/>
      <c r="F51" s="45"/>
      <c r="G51" s="4" t="str">
        <f>IF(COUNT(F51)=0,"----",DATEDIF(F51,階級!$D$2,"y"))</f>
        <v>----</v>
      </c>
      <c r="H51" s="44"/>
      <c r="I51" s="46"/>
      <c r="J51" s="47"/>
      <c r="K51" s="44"/>
      <c r="L51" s="44"/>
      <c r="M51" s="4">
        <v>1</v>
      </c>
      <c r="N51" s="4" t="str">
        <f>IF(ISERROR(VLOOKUP(M51,階級!$A$2:$B$113,2,FALSE)),"--------",VLOOKUP(M51,階級!$A$2:$B$113,2,FALSE))</f>
        <v>型　団体</v>
      </c>
      <c r="O51" s="33" t="str">
        <f>IF(COUNT(F51)=0,"----",LOOKUP(IF(F51-DATEVALUE(YEAR(F51)&amp;"/"&amp;"4/2")&lt;0,IF(MONTH(階級!$D$2)&lt;4,YEAR(階級!$D$2)-YEAR(F51),YEAR(階級!$D$2)-YEAR(F51)+1),IF(MONTH(階級!$D$2)&lt;4,YEAR(階級!$D$2)-YEAR(F51)-1,YEAR(階級!$D$2)-YEAR(F51))),階級!$F$2:$F$86,階級!$G$2:$G$86))</f>
        <v>----</v>
      </c>
      <c r="P51" s="52"/>
      <c r="Q51" s="53"/>
      <c r="R51" s="53"/>
      <c r="S51" s="53"/>
      <c r="T51" s="52"/>
      <c r="U51" s="53"/>
      <c r="V51" s="53"/>
      <c r="W51" s="53"/>
      <c r="X51" s="52"/>
      <c r="Y51" s="53"/>
      <c r="Z51" s="53"/>
      <c r="AA51" s="53"/>
      <c r="AB51" s="54"/>
      <c r="AC51" s="4" t="str">
        <f>IF(ISERROR(VLOOKUP(AB51,階級!$A$2:$B$113,2,FALSE)),"--------",VLOOKUP(AB51,階級!$A$2:$B$113,2,FALSE))</f>
        <v>--------</v>
      </c>
      <c r="AD51" s="4" t="str">
        <f>IF(COUNT(F51)=0,"----",LOOKUP(IF(F51-DATEVALUE(YEAR(F51)&amp;"/"&amp;"4/2")&lt;0,IF(MONTH(階級!$D$2)&lt;4,YEAR(階級!$D$2)-YEAR(F51),YEAR(階級!$D$2)-YEAR(F51)+1),IF(MONTH(階級!$D$2)&lt;4,YEAR(階級!$D$2)-YEAR(F51)-1,YEAR(階級!$D$2)-YEAR(F51))),階級!$F$2:$F$86,階級!$G$2:$G$86))</f>
        <v>----</v>
      </c>
      <c r="AE51" s="55"/>
      <c r="AF51" s="56"/>
      <c r="AG51" s="56"/>
      <c r="AH51" s="56"/>
      <c r="AI51" s="55"/>
      <c r="AJ51" s="56"/>
      <c r="AK51" s="56"/>
      <c r="AL51" s="56"/>
      <c r="AM51" s="55"/>
      <c r="AN51" s="56"/>
      <c r="AO51" s="56"/>
      <c r="AP51" s="56"/>
      <c r="AQ51" s="57"/>
      <c r="AR51" s="4" t="str">
        <f>IF(ISERROR(VLOOKUP(AQ51,階級!$A$2:$B$113,2,FALSE)),"--------",VLOOKUP(AQ51,階級!$A$2:$B$113,2,FALSE))</f>
        <v>--------</v>
      </c>
      <c r="AS51" s="4" t="str">
        <f>IF(COUNT(F51)=0,"----",LOOKUP(IF(F51-DATEVALUE(YEAR(F51)&amp;"/"&amp;"4/2")&lt;0,IF(MONTH(階級!$D$2)&lt;4,YEAR(階級!$D$2)-YEAR(F51),YEAR(階級!$D$2)-YEAR(F51)+1),IF(MONTH(階級!$D$2)&lt;4,YEAR(階級!$D$2)-YEAR(F51)-1,YEAR(階級!$D$2)-YEAR(F51))),階級!$F$2:$F$86,階級!$G$2:$G$86))</f>
        <v>----</v>
      </c>
      <c r="AT51" s="58"/>
      <c r="AU51" s="59"/>
      <c r="AV51" s="59"/>
      <c r="AW51" s="59"/>
      <c r="AX51" s="58"/>
      <c r="AY51" s="59"/>
      <c r="AZ51" s="59"/>
      <c r="BA51" s="59"/>
      <c r="BB51" s="58"/>
      <c r="BC51" s="59"/>
      <c r="BD51" s="59"/>
      <c r="BE51" s="59"/>
    </row>
    <row r="52" spans="1:57" ht="27" customHeight="1" x14ac:dyDescent="0.2">
      <c r="A52" s="32">
        <v>34</v>
      </c>
      <c r="B52" s="36">
        <f t="shared" si="0"/>
        <v>0</v>
      </c>
      <c r="C52" s="44"/>
      <c r="D52" s="44"/>
      <c r="E52" s="44"/>
      <c r="F52" s="45"/>
      <c r="G52" s="4" t="str">
        <f>IF(COUNT(F52)=0,"----",DATEDIF(F52,階級!$D$2,"y"))</f>
        <v>----</v>
      </c>
      <c r="H52" s="44"/>
      <c r="I52" s="46"/>
      <c r="J52" s="47"/>
      <c r="K52" s="44"/>
      <c r="L52" s="44"/>
      <c r="M52" s="4">
        <v>1</v>
      </c>
      <c r="N52" s="4" t="str">
        <f>IF(ISERROR(VLOOKUP(M52,階級!$A$2:$B$113,2,FALSE)),"--------",VLOOKUP(M52,階級!$A$2:$B$113,2,FALSE))</f>
        <v>型　団体</v>
      </c>
      <c r="O52" s="33" t="str">
        <f>IF(COUNT(F52)=0,"----",LOOKUP(IF(F52-DATEVALUE(YEAR(F52)&amp;"/"&amp;"4/2")&lt;0,IF(MONTH(階級!$D$2)&lt;4,YEAR(階級!$D$2)-YEAR(F52),YEAR(階級!$D$2)-YEAR(F52)+1),IF(MONTH(階級!$D$2)&lt;4,YEAR(階級!$D$2)-YEAR(F52)-1,YEAR(階級!$D$2)-YEAR(F52))),階級!$F$2:$F$86,階級!$G$2:$G$86))</f>
        <v>----</v>
      </c>
      <c r="P52" s="52"/>
      <c r="Q52" s="53"/>
      <c r="R52" s="53"/>
      <c r="S52" s="53"/>
      <c r="T52" s="52"/>
      <c r="U52" s="53"/>
      <c r="V52" s="53"/>
      <c r="W52" s="53"/>
      <c r="X52" s="52"/>
      <c r="Y52" s="53"/>
      <c r="Z52" s="53"/>
      <c r="AA52" s="53"/>
      <c r="AB52" s="54"/>
      <c r="AC52" s="4" t="str">
        <f>IF(ISERROR(VLOOKUP(AB52,階級!$A$2:$B$113,2,FALSE)),"--------",VLOOKUP(AB52,階級!$A$2:$B$113,2,FALSE))</f>
        <v>--------</v>
      </c>
      <c r="AD52" s="4" t="str">
        <f>IF(COUNT(F52)=0,"----",LOOKUP(IF(F52-DATEVALUE(YEAR(F52)&amp;"/"&amp;"4/2")&lt;0,IF(MONTH(階級!$D$2)&lt;4,YEAR(階級!$D$2)-YEAR(F52),YEAR(階級!$D$2)-YEAR(F52)+1),IF(MONTH(階級!$D$2)&lt;4,YEAR(階級!$D$2)-YEAR(F52)-1,YEAR(階級!$D$2)-YEAR(F52))),階級!$F$2:$F$86,階級!$G$2:$G$86))</f>
        <v>----</v>
      </c>
      <c r="AE52" s="55"/>
      <c r="AF52" s="56"/>
      <c r="AG52" s="56"/>
      <c r="AH52" s="56"/>
      <c r="AI52" s="55"/>
      <c r="AJ52" s="56"/>
      <c r="AK52" s="56"/>
      <c r="AL52" s="56"/>
      <c r="AM52" s="55"/>
      <c r="AN52" s="56"/>
      <c r="AO52" s="56"/>
      <c r="AP52" s="56"/>
      <c r="AQ52" s="57"/>
      <c r="AR52" s="4" t="str">
        <f>IF(ISERROR(VLOOKUP(AQ52,階級!$A$2:$B$113,2,FALSE)),"--------",VLOOKUP(AQ52,階級!$A$2:$B$113,2,FALSE))</f>
        <v>--------</v>
      </c>
      <c r="AS52" s="4" t="str">
        <f>IF(COUNT(F52)=0,"----",LOOKUP(IF(F52-DATEVALUE(YEAR(F52)&amp;"/"&amp;"4/2")&lt;0,IF(MONTH(階級!$D$2)&lt;4,YEAR(階級!$D$2)-YEAR(F52),YEAR(階級!$D$2)-YEAR(F52)+1),IF(MONTH(階級!$D$2)&lt;4,YEAR(階級!$D$2)-YEAR(F52)-1,YEAR(階級!$D$2)-YEAR(F52))),階級!$F$2:$F$86,階級!$G$2:$G$86))</f>
        <v>----</v>
      </c>
      <c r="AT52" s="58"/>
      <c r="AU52" s="59"/>
      <c r="AV52" s="59"/>
      <c r="AW52" s="59"/>
      <c r="AX52" s="58"/>
      <c r="AY52" s="59"/>
      <c r="AZ52" s="59"/>
      <c r="BA52" s="59"/>
      <c r="BB52" s="58"/>
      <c r="BC52" s="59"/>
      <c r="BD52" s="59"/>
      <c r="BE52" s="59"/>
    </row>
    <row r="53" spans="1:57" ht="27" customHeight="1" x14ac:dyDescent="0.2">
      <c r="A53" s="32">
        <v>35</v>
      </c>
      <c r="B53" s="36">
        <f t="shared" si="0"/>
        <v>0</v>
      </c>
      <c r="C53" s="44"/>
      <c r="D53" s="44"/>
      <c r="E53" s="44"/>
      <c r="F53" s="45"/>
      <c r="G53" s="4" t="str">
        <f>IF(COUNT(F53)=0,"----",DATEDIF(F53,階級!$D$2,"y"))</f>
        <v>----</v>
      </c>
      <c r="H53" s="44"/>
      <c r="I53" s="46"/>
      <c r="J53" s="47"/>
      <c r="K53" s="44"/>
      <c r="L53" s="44"/>
      <c r="M53" s="4">
        <v>1</v>
      </c>
      <c r="N53" s="4" t="str">
        <f>IF(ISERROR(VLOOKUP(M53,階級!$A$2:$B$113,2,FALSE)),"--------",VLOOKUP(M53,階級!$A$2:$B$113,2,FALSE))</f>
        <v>型　団体</v>
      </c>
      <c r="O53" s="33" t="str">
        <f>IF(COUNT(F53)=0,"----",LOOKUP(IF(F53-DATEVALUE(YEAR(F53)&amp;"/"&amp;"4/2")&lt;0,IF(MONTH(階級!$D$2)&lt;4,YEAR(階級!$D$2)-YEAR(F53),YEAR(階級!$D$2)-YEAR(F53)+1),IF(MONTH(階級!$D$2)&lt;4,YEAR(階級!$D$2)-YEAR(F53)-1,YEAR(階級!$D$2)-YEAR(F53))),階級!$F$2:$F$86,階級!$G$2:$G$86))</f>
        <v>----</v>
      </c>
      <c r="P53" s="52"/>
      <c r="Q53" s="53"/>
      <c r="R53" s="53"/>
      <c r="S53" s="53"/>
      <c r="T53" s="52"/>
      <c r="U53" s="53"/>
      <c r="V53" s="53"/>
      <c r="W53" s="53"/>
      <c r="X53" s="52"/>
      <c r="Y53" s="53"/>
      <c r="Z53" s="53"/>
      <c r="AA53" s="53"/>
      <c r="AB53" s="54"/>
      <c r="AC53" s="4" t="str">
        <f>IF(ISERROR(VLOOKUP(AB53,階級!$A$2:$B$113,2,FALSE)),"--------",VLOOKUP(AB53,階級!$A$2:$B$113,2,FALSE))</f>
        <v>--------</v>
      </c>
      <c r="AD53" s="4" t="str">
        <f>IF(COUNT(F53)=0,"----",LOOKUP(IF(F53-DATEVALUE(YEAR(F53)&amp;"/"&amp;"4/2")&lt;0,IF(MONTH(階級!$D$2)&lt;4,YEAR(階級!$D$2)-YEAR(F53),YEAR(階級!$D$2)-YEAR(F53)+1),IF(MONTH(階級!$D$2)&lt;4,YEAR(階級!$D$2)-YEAR(F53)-1,YEAR(階級!$D$2)-YEAR(F53))),階級!$F$2:$F$86,階級!$G$2:$G$86))</f>
        <v>----</v>
      </c>
      <c r="AE53" s="55"/>
      <c r="AF53" s="56"/>
      <c r="AG53" s="56"/>
      <c r="AH53" s="56"/>
      <c r="AI53" s="55"/>
      <c r="AJ53" s="56"/>
      <c r="AK53" s="56"/>
      <c r="AL53" s="56"/>
      <c r="AM53" s="55"/>
      <c r="AN53" s="56"/>
      <c r="AO53" s="56"/>
      <c r="AP53" s="56"/>
      <c r="AQ53" s="57"/>
      <c r="AR53" s="4" t="str">
        <f>IF(ISERROR(VLOOKUP(AQ53,階級!$A$2:$B$113,2,FALSE)),"--------",VLOOKUP(AQ53,階級!$A$2:$B$113,2,FALSE))</f>
        <v>--------</v>
      </c>
      <c r="AS53" s="4" t="str">
        <f>IF(COUNT(F53)=0,"----",LOOKUP(IF(F53-DATEVALUE(YEAR(F53)&amp;"/"&amp;"4/2")&lt;0,IF(MONTH(階級!$D$2)&lt;4,YEAR(階級!$D$2)-YEAR(F53),YEAR(階級!$D$2)-YEAR(F53)+1),IF(MONTH(階級!$D$2)&lt;4,YEAR(階級!$D$2)-YEAR(F53)-1,YEAR(階級!$D$2)-YEAR(F53))),階級!$F$2:$F$86,階級!$G$2:$G$86))</f>
        <v>----</v>
      </c>
      <c r="AT53" s="58"/>
      <c r="AU53" s="59"/>
      <c r="AV53" s="59"/>
      <c r="AW53" s="59"/>
      <c r="AX53" s="58"/>
      <c r="AY53" s="59"/>
      <c r="AZ53" s="59"/>
      <c r="BA53" s="59"/>
      <c r="BB53" s="58"/>
      <c r="BC53" s="59"/>
      <c r="BD53" s="59"/>
      <c r="BE53" s="59"/>
    </row>
    <row r="54" spans="1:57" ht="27" customHeight="1" x14ac:dyDescent="0.2">
      <c r="A54" s="32">
        <v>36</v>
      </c>
      <c r="B54" s="36">
        <f t="shared" si="0"/>
        <v>0</v>
      </c>
      <c r="C54" s="44"/>
      <c r="D54" s="44"/>
      <c r="E54" s="44"/>
      <c r="F54" s="45"/>
      <c r="G54" s="4" t="str">
        <f>IF(COUNT(F54)=0,"----",DATEDIF(F54,階級!$D$2,"y"))</f>
        <v>----</v>
      </c>
      <c r="H54" s="44"/>
      <c r="I54" s="46"/>
      <c r="J54" s="47"/>
      <c r="K54" s="44"/>
      <c r="L54" s="44"/>
      <c r="M54" s="4">
        <v>1</v>
      </c>
      <c r="N54" s="4" t="str">
        <f>IF(ISERROR(VLOOKUP(M54,階級!$A$2:$B$113,2,FALSE)),"--------",VLOOKUP(M54,階級!$A$2:$B$113,2,FALSE))</f>
        <v>型　団体</v>
      </c>
      <c r="O54" s="33" t="str">
        <f>IF(COUNT(F54)=0,"----",LOOKUP(IF(F54-DATEVALUE(YEAR(F54)&amp;"/"&amp;"4/2")&lt;0,IF(MONTH(階級!$D$2)&lt;4,YEAR(階級!$D$2)-YEAR(F54),YEAR(階級!$D$2)-YEAR(F54)+1),IF(MONTH(階級!$D$2)&lt;4,YEAR(階級!$D$2)-YEAR(F54)-1,YEAR(階級!$D$2)-YEAR(F54))),階級!$F$2:$F$86,階級!$G$2:$G$86))</f>
        <v>----</v>
      </c>
      <c r="P54" s="52"/>
      <c r="Q54" s="53"/>
      <c r="R54" s="53"/>
      <c r="S54" s="53"/>
      <c r="T54" s="52"/>
      <c r="U54" s="53"/>
      <c r="V54" s="53"/>
      <c r="W54" s="53"/>
      <c r="X54" s="52"/>
      <c r="Y54" s="53"/>
      <c r="Z54" s="53"/>
      <c r="AA54" s="53"/>
      <c r="AB54" s="54"/>
      <c r="AC54" s="4" t="str">
        <f>IF(ISERROR(VLOOKUP(AB54,階級!$A$2:$B$113,2,FALSE)),"--------",VLOOKUP(AB54,階級!$A$2:$B$113,2,FALSE))</f>
        <v>--------</v>
      </c>
      <c r="AD54" s="4" t="str">
        <f>IF(COUNT(F54)=0,"----",LOOKUP(IF(F54-DATEVALUE(YEAR(F54)&amp;"/"&amp;"4/2")&lt;0,IF(MONTH(階級!$D$2)&lt;4,YEAR(階級!$D$2)-YEAR(F54),YEAR(階級!$D$2)-YEAR(F54)+1),IF(MONTH(階級!$D$2)&lt;4,YEAR(階級!$D$2)-YEAR(F54)-1,YEAR(階級!$D$2)-YEAR(F54))),階級!$F$2:$F$86,階級!$G$2:$G$86))</f>
        <v>----</v>
      </c>
      <c r="AE54" s="55"/>
      <c r="AF54" s="56"/>
      <c r="AG54" s="56"/>
      <c r="AH54" s="56"/>
      <c r="AI54" s="55"/>
      <c r="AJ54" s="56"/>
      <c r="AK54" s="56"/>
      <c r="AL54" s="56"/>
      <c r="AM54" s="55"/>
      <c r="AN54" s="56"/>
      <c r="AO54" s="56"/>
      <c r="AP54" s="56"/>
      <c r="AQ54" s="57"/>
      <c r="AR54" s="4" t="str">
        <f>IF(ISERROR(VLOOKUP(AQ54,階級!$A$2:$B$113,2,FALSE)),"--------",VLOOKUP(AQ54,階級!$A$2:$B$113,2,FALSE))</f>
        <v>--------</v>
      </c>
      <c r="AS54" s="4" t="str">
        <f>IF(COUNT(F54)=0,"----",LOOKUP(IF(F54-DATEVALUE(YEAR(F54)&amp;"/"&amp;"4/2")&lt;0,IF(MONTH(階級!$D$2)&lt;4,YEAR(階級!$D$2)-YEAR(F54),YEAR(階級!$D$2)-YEAR(F54)+1),IF(MONTH(階級!$D$2)&lt;4,YEAR(階級!$D$2)-YEAR(F54)-1,YEAR(階級!$D$2)-YEAR(F54))),階級!$F$2:$F$86,階級!$G$2:$G$86))</f>
        <v>----</v>
      </c>
      <c r="AT54" s="58"/>
      <c r="AU54" s="59"/>
      <c r="AV54" s="59"/>
      <c r="AW54" s="59"/>
      <c r="AX54" s="58"/>
      <c r="AY54" s="59"/>
      <c r="AZ54" s="59"/>
      <c r="BA54" s="59"/>
      <c r="BB54" s="58"/>
      <c r="BC54" s="59"/>
      <c r="BD54" s="59"/>
      <c r="BE54" s="59"/>
    </row>
    <row r="55" spans="1:57" ht="27" customHeight="1" x14ac:dyDescent="0.2">
      <c r="A55" s="32">
        <v>37</v>
      </c>
      <c r="B55" s="36">
        <f t="shared" si="0"/>
        <v>0</v>
      </c>
      <c r="C55" s="44"/>
      <c r="D55" s="44"/>
      <c r="E55" s="44"/>
      <c r="F55" s="45"/>
      <c r="G55" s="4" t="str">
        <f>IF(COUNT(F55)=0,"----",DATEDIF(F55,階級!$D$2,"y"))</f>
        <v>----</v>
      </c>
      <c r="H55" s="44"/>
      <c r="I55" s="46"/>
      <c r="J55" s="47"/>
      <c r="K55" s="44"/>
      <c r="L55" s="44"/>
      <c r="M55" s="4">
        <v>1</v>
      </c>
      <c r="N55" s="4" t="str">
        <f>IF(ISERROR(VLOOKUP(M55,階級!$A$2:$B$113,2,FALSE)),"--------",VLOOKUP(M55,階級!$A$2:$B$113,2,FALSE))</f>
        <v>型　団体</v>
      </c>
      <c r="O55" s="33" t="str">
        <f>IF(COUNT(F55)=0,"----",LOOKUP(IF(F55-DATEVALUE(YEAR(F55)&amp;"/"&amp;"4/2")&lt;0,IF(MONTH(階級!$D$2)&lt;4,YEAR(階級!$D$2)-YEAR(F55),YEAR(階級!$D$2)-YEAR(F55)+1),IF(MONTH(階級!$D$2)&lt;4,YEAR(階級!$D$2)-YEAR(F55)-1,YEAR(階級!$D$2)-YEAR(F55))),階級!$F$2:$F$86,階級!$G$2:$G$86))</f>
        <v>----</v>
      </c>
      <c r="P55" s="52"/>
      <c r="Q55" s="53"/>
      <c r="R55" s="53"/>
      <c r="S55" s="53"/>
      <c r="T55" s="52"/>
      <c r="U55" s="53"/>
      <c r="V55" s="53"/>
      <c r="W55" s="53"/>
      <c r="X55" s="52"/>
      <c r="Y55" s="53"/>
      <c r="Z55" s="53"/>
      <c r="AA55" s="53"/>
      <c r="AB55" s="54"/>
      <c r="AC55" s="4" t="str">
        <f>IF(ISERROR(VLOOKUP(AB55,階級!$A$2:$B$113,2,FALSE)),"--------",VLOOKUP(AB55,階級!$A$2:$B$113,2,FALSE))</f>
        <v>--------</v>
      </c>
      <c r="AD55" s="4" t="str">
        <f>IF(COUNT(F55)=0,"----",LOOKUP(IF(F55-DATEVALUE(YEAR(F55)&amp;"/"&amp;"4/2")&lt;0,IF(MONTH(階級!$D$2)&lt;4,YEAR(階級!$D$2)-YEAR(F55),YEAR(階級!$D$2)-YEAR(F55)+1),IF(MONTH(階級!$D$2)&lt;4,YEAR(階級!$D$2)-YEAR(F55)-1,YEAR(階級!$D$2)-YEAR(F55))),階級!$F$2:$F$86,階級!$G$2:$G$86))</f>
        <v>----</v>
      </c>
      <c r="AE55" s="55"/>
      <c r="AF55" s="56"/>
      <c r="AG55" s="56"/>
      <c r="AH55" s="56"/>
      <c r="AI55" s="55"/>
      <c r="AJ55" s="56"/>
      <c r="AK55" s="56"/>
      <c r="AL55" s="56"/>
      <c r="AM55" s="55"/>
      <c r="AN55" s="56"/>
      <c r="AO55" s="56"/>
      <c r="AP55" s="56"/>
      <c r="AQ55" s="57"/>
      <c r="AR55" s="4" t="str">
        <f>IF(ISERROR(VLOOKUP(AQ55,階級!$A$2:$B$113,2,FALSE)),"--------",VLOOKUP(AQ55,階級!$A$2:$B$113,2,FALSE))</f>
        <v>--------</v>
      </c>
      <c r="AS55" s="4" t="str">
        <f>IF(COUNT(F55)=0,"----",LOOKUP(IF(F55-DATEVALUE(YEAR(F55)&amp;"/"&amp;"4/2")&lt;0,IF(MONTH(階級!$D$2)&lt;4,YEAR(階級!$D$2)-YEAR(F55),YEAR(階級!$D$2)-YEAR(F55)+1),IF(MONTH(階級!$D$2)&lt;4,YEAR(階級!$D$2)-YEAR(F55)-1,YEAR(階級!$D$2)-YEAR(F55))),階級!$F$2:$F$86,階級!$G$2:$G$86))</f>
        <v>----</v>
      </c>
      <c r="AT55" s="58"/>
      <c r="AU55" s="59"/>
      <c r="AV55" s="59"/>
      <c r="AW55" s="59"/>
      <c r="AX55" s="58"/>
      <c r="AY55" s="59"/>
      <c r="AZ55" s="59"/>
      <c r="BA55" s="59"/>
      <c r="BB55" s="58"/>
      <c r="BC55" s="59"/>
      <c r="BD55" s="59"/>
      <c r="BE55" s="59"/>
    </row>
    <row r="56" spans="1:57" ht="27" customHeight="1" x14ac:dyDescent="0.2">
      <c r="A56" s="32">
        <v>38</v>
      </c>
      <c r="B56" s="36">
        <f t="shared" si="0"/>
        <v>0</v>
      </c>
      <c r="C56" s="44"/>
      <c r="D56" s="44"/>
      <c r="E56" s="44"/>
      <c r="F56" s="45"/>
      <c r="G56" s="4" t="str">
        <f>IF(COUNT(F56)=0,"----",DATEDIF(F56,階級!$D$2,"y"))</f>
        <v>----</v>
      </c>
      <c r="H56" s="44"/>
      <c r="I56" s="46"/>
      <c r="J56" s="47"/>
      <c r="K56" s="44"/>
      <c r="L56" s="44"/>
      <c r="M56" s="4">
        <v>1</v>
      </c>
      <c r="N56" s="4" t="str">
        <f>IF(ISERROR(VLOOKUP(M56,階級!$A$2:$B$113,2,FALSE)),"--------",VLOOKUP(M56,階級!$A$2:$B$113,2,FALSE))</f>
        <v>型　団体</v>
      </c>
      <c r="O56" s="33" t="str">
        <f>IF(COUNT(F56)=0,"----",LOOKUP(IF(F56-DATEVALUE(YEAR(F56)&amp;"/"&amp;"4/2")&lt;0,IF(MONTH(階級!$D$2)&lt;4,YEAR(階級!$D$2)-YEAR(F56),YEAR(階級!$D$2)-YEAR(F56)+1),IF(MONTH(階級!$D$2)&lt;4,YEAR(階級!$D$2)-YEAR(F56)-1,YEAR(階級!$D$2)-YEAR(F56))),階級!$F$2:$F$86,階級!$G$2:$G$86))</f>
        <v>----</v>
      </c>
      <c r="P56" s="52"/>
      <c r="Q56" s="53"/>
      <c r="R56" s="53"/>
      <c r="S56" s="53"/>
      <c r="T56" s="52"/>
      <c r="U56" s="53"/>
      <c r="V56" s="53"/>
      <c r="W56" s="53"/>
      <c r="X56" s="52"/>
      <c r="Y56" s="53"/>
      <c r="Z56" s="53"/>
      <c r="AA56" s="53"/>
      <c r="AB56" s="54"/>
      <c r="AC56" s="4" t="str">
        <f>IF(ISERROR(VLOOKUP(AB56,階級!$A$2:$B$113,2,FALSE)),"--------",VLOOKUP(AB56,階級!$A$2:$B$113,2,FALSE))</f>
        <v>--------</v>
      </c>
      <c r="AD56" s="4" t="str">
        <f>IF(COUNT(F56)=0,"----",LOOKUP(IF(F56-DATEVALUE(YEAR(F56)&amp;"/"&amp;"4/2")&lt;0,IF(MONTH(階級!$D$2)&lt;4,YEAR(階級!$D$2)-YEAR(F56),YEAR(階級!$D$2)-YEAR(F56)+1),IF(MONTH(階級!$D$2)&lt;4,YEAR(階級!$D$2)-YEAR(F56)-1,YEAR(階級!$D$2)-YEAR(F56))),階級!$F$2:$F$86,階級!$G$2:$G$86))</f>
        <v>----</v>
      </c>
      <c r="AE56" s="55"/>
      <c r="AF56" s="56"/>
      <c r="AG56" s="56"/>
      <c r="AH56" s="56"/>
      <c r="AI56" s="55"/>
      <c r="AJ56" s="56"/>
      <c r="AK56" s="56"/>
      <c r="AL56" s="56"/>
      <c r="AM56" s="55"/>
      <c r="AN56" s="56"/>
      <c r="AO56" s="56"/>
      <c r="AP56" s="56"/>
      <c r="AQ56" s="57"/>
      <c r="AR56" s="4" t="str">
        <f>IF(ISERROR(VLOOKUP(AQ56,階級!$A$2:$B$113,2,FALSE)),"--------",VLOOKUP(AQ56,階級!$A$2:$B$113,2,FALSE))</f>
        <v>--------</v>
      </c>
      <c r="AS56" s="4" t="str">
        <f>IF(COUNT(F56)=0,"----",LOOKUP(IF(F56-DATEVALUE(YEAR(F56)&amp;"/"&amp;"4/2")&lt;0,IF(MONTH(階級!$D$2)&lt;4,YEAR(階級!$D$2)-YEAR(F56),YEAR(階級!$D$2)-YEAR(F56)+1),IF(MONTH(階級!$D$2)&lt;4,YEAR(階級!$D$2)-YEAR(F56)-1,YEAR(階級!$D$2)-YEAR(F56))),階級!$F$2:$F$86,階級!$G$2:$G$86))</f>
        <v>----</v>
      </c>
      <c r="AT56" s="58"/>
      <c r="AU56" s="59"/>
      <c r="AV56" s="59"/>
      <c r="AW56" s="59"/>
      <c r="AX56" s="58"/>
      <c r="AY56" s="59"/>
      <c r="AZ56" s="59"/>
      <c r="BA56" s="59"/>
      <c r="BB56" s="58"/>
      <c r="BC56" s="59"/>
      <c r="BD56" s="59"/>
      <c r="BE56" s="59"/>
    </row>
    <row r="57" spans="1:57" ht="27" customHeight="1" x14ac:dyDescent="0.2">
      <c r="A57" s="32">
        <v>39</v>
      </c>
      <c r="B57" s="36">
        <f t="shared" si="0"/>
        <v>0</v>
      </c>
      <c r="C57" s="44"/>
      <c r="D57" s="44"/>
      <c r="E57" s="44"/>
      <c r="F57" s="45"/>
      <c r="G57" s="4" t="str">
        <f>IF(COUNT(F57)=0,"----",DATEDIF(F57,階級!$D$2,"y"))</f>
        <v>----</v>
      </c>
      <c r="H57" s="44"/>
      <c r="I57" s="46"/>
      <c r="J57" s="47"/>
      <c r="K57" s="44"/>
      <c r="L57" s="44"/>
      <c r="M57" s="4">
        <v>1</v>
      </c>
      <c r="N57" s="4" t="str">
        <f>IF(ISERROR(VLOOKUP(M57,階級!$A$2:$B$113,2,FALSE)),"--------",VLOOKUP(M57,階級!$A$2:$B$113,2,FALSE))</f>
        <v>型　団体</v>
      </c>
      <c r="O57" s="33" t="str">
        <f>IF(COUNT(F57)=0,"----",LOOKUP(IF(F57-DATEVALUE(YEAR(F57)&amp;"/"&amp;"4/2")&lt;0,IF(MONTH(階級!$D$2)&lt;4,YEAR(階級!$D$2)-YEAR(F57),YEAR(階級!$D$2)-YEAR(F57)+1),IF(MONTH(階級!$D$2)&lt;4,YEAR(階級!$D$2)-YEAR(F57)-1,YEAR(階級!$D$2)-YEAR(F57))),階級!$F$2:$F$86,階級!$G$2:$G$86))</f>
        <v>----</v>
      </c>
      <c r="P57" s="52"/>
      <c r="Q57" s="53"/>
      <c r="R57" s="53"/>
      <c r="S57" s="53"/>
      <c r="T57" s="52"/>
      <c r="U57" s="53"/>
      <c r="V57" s="53"/>
      <c r="W57" s="53"/>
      <c r="X57" s="52"/>
      <c r="Y57" s="53"/>
      <c r="Z57" s="53"/>
      <c r="AA57" s="53"/>
      <c r="AB57" s="54"/>
      <c r="AC57" s="4" t="str">
        <f>IF(ISERROR(VLOOKUP(AB57,階級!$A$2:$B$113,2,FALSE)),"--------",VLOOKUP(AB57,階級!$A$2:$B$113,2,FALSE))</f>
        <v>--------</v>
      </c>
      <c r="AD57" s="4" t="str">
        <f>IF(COUNT(F57)=0,"----",LOOKUP(IF(F57-DATEVALUE(YEAR(F57)&amp;"/"&amp;"4/2")&lt;0,IF(MONTH(階級!$D$2)&lt;4,YEAR(階級!$D$2)-YEAR(F57),YEAR(階級!$D$2)-YEAR(F57)+1),IF(MONTH(階級!$D$2)&lt;4,YEAR(階級!$D$2)-YEAR(F57)-1,YEAR(階級!$D$2)-YEAR(F57))),階級!$F$2:$F$86,階級!$G$2:$G$86))</f>
        <v>----</v>
      </c>
      <c r="AE57" s="55"/>
      <c r="AF57" s="56"/>
      <c r="AG57" s="56"/>
      <c r="AH57" s="56"/>
      <c r="AI57" s="55"/>
      <c r="AJ57" s="56"/>
      <c r="AK57" s="56"/>
      <c r="AL57" s="56"/>
      <c r="AM57" s="55"/>
      <c r="AN57" s="56"/>
      <c r="AO57" s="56"/>
      <c r="AP57" s="56"/>
      <c r="AQ57" s="57"/>
      <c r="AR57" s="4" t="str">
        <f>IF(ISERROR(VLOOKUP(AQ57,階級!$A$2:$B$113,2,FALSE)),"--------",VLOOKUP(AQ57,階級!$A$2:$B$113,2,FALSE))</f>
        <v>--------</v>
      </c>
      <c r="AS57" s="4" t="str">
        <f>IF(COUNT(F57)=0,"----",LOOKUP(IF(F57-DATEVALUE(YEAR(F57)&amp;"/"&amp;"4/2")&lt;0,IF(MONTH(階級!$D$2)&lt;4,YEAR(階級!$D$2)-YEAR(F57),YEAR(階級!$D$2)-YEAR(F57)+1),IF(MONTH(階級!$D$2)&lt;4,YEAR(階級!$D$2)-YEAR(F57)-1,YEAR(階級!$D$2)-YEAR(F57))),階級!$F$2:$F$86,階級!$G$2:$G$86))</f>
        <v>----</v>
      </c>
      <c r="AT57" s="58"/>
      <c r="AU57" s="59"/>
      <c r="AV57" s="59"/>
      <c r="AW57" s="59"/>
      <c r="AX57" s="58"/>
      <c r="AY57" s="59"/>
      <c r="AZ57" s="59"/>
      <c r="BA57" s="59"/>
      <c r="BB57" s="58"/>
      <c r="BC57" s="59"/>
      <c r="BD57" s="59"/>
      <c r="BE57" s="59"/>
    </row>
    <row r="58" spans="1:57" ht="27" customHeight="1" x14ac:dyDescent="0.2">
      <c r="A58" s="32">
        <v>40</v>
      </c>
      <c r="B58" s="36">
        <f t="shared" si="0"/>
        <v>0</v>
      </c>
      <c r="C58" s="44"/>
      <c r="D58" s="44"/>
      <c r="E58" s="44"/>
      <c r="F58" s="45"/>
      <c r="G58" s="4" t="str">
        <f>IF(COUNT(F58)=0,"----",DATEDIF(F58,階級!$D$2,"y"))</f>
        <v>----</v>
      </c>
      <c r="H58" s="44"/>
      <c r="I58" s="46"/>
      <c r="J58" s="47"/>
      <c r="K58" s="44"/>
      <c r="L58" s="44"/>
      <c r="M58" s="4">
        <v>1</v>
      </c>
      <c r="N58" s="4" t="str">
        <f>IF(ISERROR(VLOOKUP(M58,階級!$A$2:$B$113,2,FALSE)),"--------",VLOOKUP(M58,階級!$A$2:$B$113,2,FALSE))</f>
        <v>型　団体</v>
      </c>
      <c r="O58" s="33" t="str">
        <f>IF(COUNT(F58)=0,"----",LOOKUP(IF(F58-DATEVALUE(YEAR(F58)&amp;"/"&amp;"4/2")&lt;0,IF(MONTH(階級!$D$2)&lt;4,YEAR(階級!$D$2)-YEAR(F58),YEAR(階級!$D$2)-YEAR(F58)+1),IF(MONTH(階級!$D$2)&lt;4,YEAR(階級!$D$2)-YEAR(F58)-1,YEAR(階級!$D$2)-YEAR(F58))),階級!$F$2:$F$86,階級!$G$2:$G$86))</f>
        <v>----</v>
      </c>
      <c r="P58" s="52"/>
      <c r="Q58" s="53"/>
      <c r="R58" s="53"/>
      <c r="S58" s="53"/>
      <c r="T58" s="52"/>
      <c r="U58" s="53"/>
      <c r="V58" s="53"/>
      <c r="W58" s="53"/>
      <c r="X58" s="52"/>
      <c r="Y58" s="53"/>
      <c r="Z58" s="53"/>
      <c r="AA58" s="53"/>
      <c r="AB58" s="54"/>
      <c r="AC58" s="4" t="str">
        <f>IF(ISERROR(VLOOKUP(AB58,階級!$A$2:$B$113,2,FALSE)),"--------",VLOOKUP(AB58,階級!$A$2:$B$113,2,FALSE))</f>
        <v>--------</v>
      </c>
      <c r="AD58" s="4" t="str">
        <f>IF(COUNT(F58)=0,"----",LOOKUP(IF(F58-DATEVALUE(YEAR(F58)&amp;"/"&amp;"4/2")&lt;0,IF(MONTH(階級!$D$2)&lt;4,YEAR(階級!$D$2)-YEAR(F58),YEAR(階級!$D$2)-YEAR(F58)+1),IF(MONTH(階級!$D$2)&lt;4,YEAR(階級!$D$2)-YEAR(F58)-1,YEAR(階級!$D$2)-YEAR(F58))),階級!$F$2:$F$86,階級!$G$2:$G$86))</f>
        <v>----</v>
      </c>
      <c r="AE58" s="55"/>
      <c r="AF58" s="56"/>
      <c r="AG58" s="56"/>
      <c r="AH58" s="56"/>
      <c r="AI58" s="55"/>
      <c r="AJ58" s="56"/>
      <c r="AK58" s="56"/>
      <c r="AL58" s="56"/>
      <c r="AM58" s="55"/>
      <c r="AN58" s="56"/>
      <c r="AO58" s="56"/>
      <c r="AP58" s="56"/>
      <c r="AQ58" s="57"/>
      <c r="AR58" s="4" t="str">
        <f>IF(ISERROR(VLOOKUP(AQ58,階級!$A$2:$B$113,2,FALSE)),"--------",VLOOKUP(AQ58,階級!$A$2:$B$113,2,FALSE))</f>
        <v>--------</v>
      </c>
      <c r="AS58" s="4" t="str">
        <f>IF(COUNT(F58)=0,"----",LOOKUP(IF(F58-DATEVALUE(YEAR(F58)&amp;"/"&amp;"4/2")&lt;0,IF(MONTH(階級!$D$2)&lt;4,YEAR(階級!$D$2)-YEAR(F58),YEAR(階級!$D$2)-YEAR(F58)+1),IF(MONTH(階級!$D$2)&lt;4,YEAR(階級!$D$2)-YEAR(F58)-1,YEAR(階級!$D$2)-YEAR(F58))),階級!$F$2:$F$86,階級!$G$2:$G$86))</f>
        <v>----</v>
      </c>
      <c r="AT58" s="58"/>
      <c r="AU58" s="59"/>
      <c r="AV58" s="59"/>
      <c r="AW58" s="59"/>
      <c r="AX58" s="58"/>
      <c r="AY58" s="59"/>
      <c r="AZ58" s="59"/>
      <c r="BA58" s="59"/>
      <c r="BB58" s="58"/>
      <c r="BC58" s="59"/>
      <c r="BD58" s="59"/>
      <c r="BE58" s="59"/>
    </row>
    <row r="59" spans="1:57" ht="27" customHeight="1" x14ac:dyDescent="0.2">
      <c r="A59" s="32">
        <v>41</v>
      </c>
      <c r="B59" s="36">
        <f t="shared" si="0"/>
        <v>0</v>
      </c>
      <c r="C59" s="44"/>
      <c r="D59" s="44"/>
      <c r="E59" s="44"/>
      <c r="F59" s="45"/>
      <c r="G59" s="4" t="str">
        <f>IF(COUNT(F59)=0,"----",DATEDIF(F59,階級!$D$2,"y"))</f>
        <v>----</v>
      </c>
      <c r="H59" s="44"/>
      <c r="I59" s="46"/>
      <c r="J59" s="47"/>
      <c r="K59" s="44"/>
      <c r="L59" s="44"/>
      <c r="M59" s="4">
        <v>1</v>
      </c>
      <c r="N59" s="4" t="str">
        <f>IF(ISERROR(VLOOKUP(M59,階級!$A$2:$B$113,2,FALSE)),"--------",VLOOKUP(M59,階級!$A$2:$B$113,2,FALSE))</f>
        <v>型　団体</v>
      </c>
      <c r="O59" s="33" t="str">
        <f>IF(COUNT(F59)=0,"----",LOOKUP(IF(F59-DATEVALUE(YEAR(F59)&amp;"/"&amp;"4/2")&lt;0,IF(MONTH(階級!$D$2)&lt;4,YEAR(階級!$D$2)-YEAR(F59),YEAR(階級!$D$2)-YEAR(F59)+1),IF(MONTH(階級!$D$2)&lt;4,YEAR(階級!$D$2)-YEAR(F59)-1,YEAR(階級!$D$2)-YEAR(F59))),階級!$F$2:$F$86,階級!$G$2:$G$86))</f>
        <v>----</v>
      </c>
      <c r="P59" s="52"/>
      <c r="Q59" s="53"/>
      <c r="R59" s="53"/>
      <c r="S59" s="53"/>
      <c r="T59" s="52"/>
      <c r="U59" s="53"/>
      <c r="V59" s="53"/>
      <c r="W59" s="53"/>
      <c r="X59" s="52"/>
      <c r="Y59" s="53"/>
      <c r="Z59" s="53"/>
      <c r="AA59" s="53"/>
      <c r="AB59" s="54"/>
      <c r="AC59" s="4" t="str">
        <f>IF(ISERROR(VLOOKUP(AB59,階級!$A$2:$B$113,2,FALSE)),"--------",VLOOKUP(AB59,階級!$A$2:$B$113,2,FALSE))</f>
        <v>--------</v>
      </c>
      <c r="AD59" s="4" t="str">
        <f>IF(COUNT(F59)=0,"----",LOOKUP(IF(F59-DATEVALUE(YEAR(F59)&amp;"/"&amp;"4/2")&lt;0,IF(MONTH(階級!$D$2)&lt;4,YEAR(階級!$D$2)-YEAR(F59),YEAR(階級!$D$2)-YEAR(F59)+1),IF(MONTH(階級!$D$2)&lt;4,YEAR(階級!$D$2)-YEAR(F59)-1,YEAR(階級!$D$2)-YEAR(F59))),階級!$F$2:$F$86,階級!$G$2:$G$86))</f>
        <v>----</v>
      </c>
      <c r="AE59" s="55"/>
      <c r="AF59" s="56"/>
      <c r="AG59" s="56"/>
      <c r="AH59" s="56"/>
      <c r="AI59" s="55"/>
      <c r="AJ59" s="56"/>
      <c r="AK59" s="56"/>
      <c r="AL59" s="56"/>
      <c r="AM59" s="55"/>
      <c r="AN59" s="56"/>
      <c r="AO59" s="56"/>
      <c r="AP59" s="56"/>
      <c r="AQ59" s="57"/>
      <c r="AR59" s="4" t="str">
        <f>IF(ISERROR(VLOOKUP(AQ59,階級!$A$2:$B$113,2,FALSE)),"--------",VLOOKUP(AQ59,階級!$A$2:$B$113,2,FALSE))</f>
        <v>--------</v>
      </c>
      <c r="AS59" s="4" t="str">
        <f>IF(COUNT(F59)=0,"----",LOOKUP(IF(F59-DATEVALUE(YEAR(F59)&amp;"/"&amp;"4/2")&lt;0,IF(MONTH(階級!$D$2)&lt;4,YEAR(階級!$D$2)-YEAR(F59),YEAR(階級!$D$2)-YEAR(F59)+1),IF(MONTH(階級!$D$2)&lt;4,YEAR(階級!$D$2)-YEAR(F59)-1,YEAR(階級!$D$2)-YEAR(F59))),階級!$F$2:$F$86,階級!$G$2:$G$86))</f>
        <v>----</v>
      </c>
      <c r="AT59" s="58"/>
      <c r="AU59" s="59"/>
      <c r="AV59" s="59"/>
      <c r="AW59" s="59"/>
      <c r="AX59" s="58"/>
      <c r="AY59" s="59"/>
      <c r="AZ59" s="59"/>
      <c r="BA59" s="59"/>
      <c r="BB59" s="58"/>
      <c r="BC59" s="59"/>
      <c r="BD59" s="59"/>
      <c r="BE59" s="59"/>
    </row>
    <row r="60" spans="1:57" ht="27" customHeight="1" x14ac:dyDescent="0.2">
      <c r="A60" s="32">
        <v>42</v>
      </c>
      <c r="B60" s="36">
        <f t="shared" si="0"/>
        <v>0</v>
      </c>
      <c r="C60" s="44"/>
      <c r="D60" s="44"/>
      <c r="E60" s="44"/>
      <c r="F60" s="45"/>
      <c r="G60" s="4" t="str">
        <f>IF(COUNT(F60)=0,"----",DATEDIF(F60,階級!$D$2,"y"))</f>
        <v>----</v>
      </c>
      <c r="H60" s="44"/>
      <c r="I60" s="46"/>
      <c r="J60" s="47"/>
      <c r="K60" s="44"/>
      <c r="L60" s="44"/>
      <c r="M60" s="4">
        <v>1</v>
      </c>
      <c r="N60" s="4" t="str">
        <f>IF(ISERROR(VLOOKUP(M60,階級!$A$2:$B$113,2,FALSE)),"--------",VLOOKUP(M60,階級!$A$2:$B$113,2,FALSE))</f>
        <v>型　団体</v>
      </c>
      <c r="O60" s="33" t="str">
        <f>IF(COUNT(F60)=0,"----",LOOKUP(IF(F60-DATEVALUE(YEAR(F60)&amp;"/"&amp;"4/2")&lt;0,IF(MONTH(階級!$D$2)&lt;4,YEAR(階級!$D$2)-YEAR(F60),YEAR(階級!$D$2)-YEAR(F60)+1),IF(MONTH(階級!$D$2)&lt;4,YEAR(階級!$D$2)-YEAR(F60)-1,YEAR(階級!$D$2)-YEAR(F60))),階級!$F$2:$F$86,階級!$G$2:$G$86))</f>
        <v>----</v>
      </c>
      <c r="P60" s="52"/>
      <c r="Q60" s="53"/>
      <c r="R60" s="53"/>
      <c r="S60" s="53"/>
      <c r="T60" s="52"/>
      <c r="U60" s="53"/>
      <c r="V60" s="53"/>
      <c r="W60" s="53"/>
      <c r="X60" s="52"/>
      <c r="Y60" s="53"/>
      <c r="Z60" s="53"/>
      <c r="AA60" s="53"/>
      <c r="AB60" s="54"/>
      <c r="AC60" s="4" t="str">
        <f>IF(ISERROR(VLOOKUP(AB60,階級!$A$2:$B$113,2,FALSE)),"--------",VLOOKUP(AB60,階級!$A$2:$B$113,2,FALSE))</f>
        <v>--------</v>
      </c>
      <c r="AD60" s="4" t="str">
        <f>IF(COUNT(F60)=0,"----",LOOKUP(IF(F60-DATEVALUE(YEAR(F60)&amp;"/"&amp;"4/2")&lt;0,IF(MONTH(階級!$D$2)&lt;4,YEAR(階級!$D$2)-YEAR(F60),YEAR(階級!$D$2)-YEAR(F60)+1),IF(MONTH(階級!$D$2)&lt;4,YEAR(階級!$D$2)-YEAR(F60)-1,YEAR(階級!$D$2)-YEAR(F60))),階級!$F$2:$F$86,階級!$G$2:$G$86))</f>
        <v>----</v>
      </c>
      <c r="AE60" s="55"/>
      <c r="AF60" s="56"/>
      <c r="AG60" s="56"/>
      <c r="AH60" s="56"/>
      <c r="AI60" s="55"/>
      <c r="AJ60" s="56"/>
      <c r="AK60" s="56"/>
      <c r="AL60" s="56"/>
      <c r="AM60" s="55"/>
      <c r="AN60" s="56"/>
      <c r="AO60" s="56"/>
      <c r="AP60" s="56"/>
      <c r="AQ60" s="57"/>
      <c r="AR60" s="4" t="str">
        <f>IF(ISERROR(VLOOKUP(AQ60,階級!$A$2:$B$113,2,FALSE)),"--------",VLOOKUP(AQ60,階級!$A$2:$B$113,2,FALSE))</f>
        <v>--------</v>
      </c>
      <c r="AS60" s="4" t="str">
        <f>IF(COUNT(F60)=0,"----",LOOKUP(IF(F60-DATEVALUE(YEAR(F60)&amp;"/"&amp;"4/2")&lt;0,IF(MONTH(階級!$D$2)&lt;4,YEAR(階級!$D$2)-YEAR(F60),YEAR(階級!$D$2)-YEAR(F60)+1),IF(MONTH(階級!$D$2)&lt;4,YEAR(階級!$D$2)-YEAR(F60)-1,YEAR(階級!$D$2)-YEAR(F60))),階級!$F$2:$F$86,階級!$G$2:$G$86))</f>
        <v>----</v>
      </c>
      <c r="AT60" s="58"/>
      <c r="AU60" s="59"/>
      <c r="AV60" s="59"/>
      <c r="AW60" s="59"/>
      <c r="AX60" s="58"/>
      <c r="AY60" s="59"/>
      <c r="AZ60" s="59"/>
      <c r="BA60" s="59"/>
      <c r="BB60" s="58"/>
      <c r="BC60" s="59"/>
      <c r="BD60" s="59"/>
      <c r="BE60" s="59"/>
    </row>
    <row r="61" spans="1:57" ht="27" customHeight="1" x14ac:dyDescent="0.2">
      <c r="A61" s="32">
        <v>43</v>
      </c>
      <c r="B61" s="36">
        <f t="shared" si="0"/>
        <v>0</v>
      </c>
      <c r="C61" s="44"/>
      <c r="D61" s="44"/>
      <c r="E61" s="44"/>
      <c r="F61" s="45"/>
      <c r="G61" s="4" t="str">
        <f>IF(COUNT(F61)=0,"----",DATEDIF(F61,階級!$D$2,"y"))</f>
        <v>----</v>
      </c>
      <c r="H61" s="44"/>
      <c r="I61" s="46"/>
      <c r="J61" s="47"/>
      <c r="K61" s="44"/>
      <c r="L61" s="44"/>
      <c r="M61" s="4">
        <v>1</v>
      </c>
      <c r="N61" s="4" t="str">
        <f>IF(ISERROR(VLOOKUP(M61,階級!$A$2:$B$113,2,FALSE)),"--------",VLOOKUP(M61,階級!$A$2:$B$113,2,FALSE))</f>
        <v>型　団体</v>
      </c>
      <c r="O61" s="33" t="str">
        <f>IF(COUNT(F61)=0,"----",LOOKUP(IF(F61-DATEVALUE(YEAR(F61)&amp;"/"&amp;"4/2")&lt;0,IF(MONTH(階級!$D$2)&lt;4,YEAR(階級!$D$2)-YEAR(F61),YEAR(階級!$D$2)-YEAR(F61)+1),IF(MONTH(階級!$D$2)&lt;4,YEAR(階級!$D$2)-YEAR(F61)-1,YEAR(階級!$D$2)-YEAR(F61))),階級!$F$2:$F$86,階級!$G$2:$G$86))</f>
        <v>----</v>
      </c>
      <c r="P61" s="52"/>
      <c r="Q61" s="53"/>
      <c r="R61" s="53"/>
      <c r="S61" s="53"/>
      <c r="T61" s="52"/>
      <c r="U61" s="53"/>
      <c r="V61" s="53"/>
      <c r="W61" s="53"/>
      <c r="X61" s="52"/>
      <c r="Y61" s="53"/>
      <c r="Z61" s="53"/>
      <c r="AA61" s="53"/>
      <c r="AB61" s="54"/>
      <c r="AC61" s="4" t="str">
        <f>IF(ISERROR(VLOOKUP(AB61,階級!$A$2:$B$113,2,FALSE)),"--------",VLOOKUP(AB61,階級!$A$2:$B$113,2,FALSE))</f>
        <v>--------</v>
      </c>
      <c r="AD61" s="4" t="str">
        <f>IF(COUNT(F61)=0,"----",LOOKUP(IF(F61-DATEVALUE(YEAR(F61)&amp;"/"&amp;"4/2")&lt;0,IF(MONTH(階級!$D$2)&lt;4,YEAR(階級!$D$2)-YEAR(F61),YEAR(階級!$D$2)-YEAR(F61)+1),IF(MONTH(階級!$D$2)&lt;4,YEAR(階級!$D$2)-YEAR(F61)-1,YEAR(階級!$D$2)-YEAR(F61))),階級!$F$2:$F$86,階級!$G$2:$G$86))</f>
        <v>----</v>
      </c>
      <c r="AE61" s="55"/>
      <c r="AF61" s="56"/>
      <c r="AG61" s="56"/>
      <c r="AH61" s="56"/>
      <c r="AI61" s="55"/>
      <c r="AJ61" s="56"/>
      <c r="AK61" s="56"/>
      <c r="AL61" s="56"/>
      <c r="AM61" s="55"/>
      <c r="AN61" s="56"/>
      <c r="AO61" s="56"/>
      <c r="AP61" s="56"/>
      <c r="AQ61" s="57"/>
      <c r="AR61" s="4" t="str">
        <f>IF(ISERROR(VLOOKUP(AQ61,階級!$A$2:$B$113,2,FALSE)),"--------",VLOOKUP(AQ61,階級!$A$2:$B$113,2,FALSE))</f>
        <v>--------</v>
      </c>
      <c r="AS61" s="4" t="str">
        <f>IF(COUNT(F61)=0,"----",LOOKUP(IF(F61-DATEVALUE(YEAR(F61)&amp;"/"&amp;"4/2")&lt;0,IF(MONTH(階級!$D$2)&lt;4,YEAR(階級!$D$2)-YEAR(F61),YEAR(階級!$D$2)-YEAR(F61)+1),IF(MONTH(階級!$D$2)&lt;4,YEAR(階級!$D$2)-YEAR(F61)-1,YEAR(階級!$D$2)-YEAR(F61))),階級!$F$2:$F$86,階級!$G$2:$G$86))</f>
        <v>----</v>
      </c>
      <c r="AT61" s="58"/>
      <c r="AU61" s="59"/>
      <c r="AV61" s="59"/>
      <c r="AW61" s="59"/>
      <c r="AX61" s="58"/>
      <c r="AY61" s="59"/>
      <c r="AZ61" s="59"/>
      <c r="BA61" s="59"/>
      <c r="BB61" s="58"/>
      <c r="BC61" s="59"/>
      <c r="BD61" s="59"/>
      <c r="BE61" s="59"/>
    </row>
    <row r="62" spans="1:57" ht="27" customHeight="1" x14ac:dyDescent="0.2">
      <c r="A62" s="32">
        <v>44</v>
      </c>
      <c r="B62" s="36">
        <f t="shared" si="0"/>
        <v>0</v>
      </c>
      <c r="C62" s="44"/>
      <c r="D62" s="44"/>
      <c r="E62" s="44"/>
      <c r="F62" s="45"/>
      <c r="G62" s="4" t="str">
        <f>IF(COUNT(F62)=0,"----",DATEDIF(F62,階級!$D$2,"y"))</f>
        <v>----</v>
      </c>
      <c r="H62" s="44"/>
      <c r="I62" s="46"/>
      <c r="J62" s="47"/>
      <c r="K62" s="44"/>
      <c r="L62" s="44"/>
      <c r="M62" s="4">
        <v>1</v>
      </c>
      <c r="N62" s="4" t="str">
        <f>IF(ISERROR(VLOOKUP(M62,階級!$A$2:$B$113,2,FALSE)),"--------",VLOOKUP(M62,階級!$A$2:$B$113,2,FALSE))</f>
        <v>型　団体</v>
      </c>
      <c r="O62" s="33" t="str">
        <f>IF(COUNT(F62)=0,"----",LOOKUP(IF(F62-DATEVALUE(YEAR(F62)&amp;"/"&amp;"4/2")&lt;0,IF(MONTH(階級!$D$2)&lt;4,YEAR(階級!$D$2)-YEAR(F62),YEAR(階級!$D$2)-YEAR(F62)+1),IF(MONTH(階級!$D$2)&lt;4,YEAR(階級!$D$2)-YEAR(F62)-1,YEAR(階級!$D$2)-YEAR(F62))),階級!$F$2:$F$86,階級!$G$2:$G$86))</f>
        <v>----</v>
      </c>
      <c r="P62" s="52"/>
      <c r="Q62" s="53"/>
      <c r="R62" s="53"/>
      <c r="S62" s="53"/>
      <c r="T62" s="52"/>
      <c r="U62" s="53"/>
      <c r="V62" s="53"/>
      <c r="W62" s="53"/>
      <c r="X62" s="52"/>
      <c r="Y62" s="53"/>
      <c r="Z62" s="53"/>
      <c r="AA62" s="53"/>
      <c r="AB62" s="54"/>
      <c r="AC62" s="4" t="str">
        <f>IF(ISERROR(VLOOKUP(AB62,階級!$A$2:$B$113,2,FALSE)),"--------",VLOOKUP(AB62,階級!$A$2:$B$113,2,FALSE))</f>
        <v>--------</v>
      </c>
      <c r="AD62" s="4" t="str">
        <f>IF(COUNT(F62)=0,"----",LOOKUP(IF(F62-DATEVALUE(YEAR(F62)&amp;"/"&amp;"4/2")&lt;0,IF(MONTH(階級!$D$2)&lt;4,YEAR(階級!$D$2)-YEAR(F62),YEAR(階級!$D$2)-YEAR(F62)+1),IF(MONTH(階級!$D$2)&lt;4,YEAR(階級!$D$2)-YEAR(F62)-1,YEAR(階級!$D$2)-YEAR(F62))),階級!$F$2:$F$86,階級!$G$2:$G$86))</f>
        <v>----</v>
      </c>
      <c r="AE62" s="55"/>
      <c r="AF62" s="56"/>
      <c r="AG62" s="56"/>
      <c r="AH62" s="56"/>
      <c r="AI62" s="55"/>
      <c r="AJ62" s="56"/>
      <c r="AK62" s="56"/>
      <c r="AL62" s="56"/>
      <c r="AM62" s="55"/>
      <c r="AN62" s="56"/>
      <c r="AO62" s="56"/>
      <c r="AP62" s="56"/>
      <c r="AQ62" s="57"/>
      <c r="AR62" s="4" t="str">
        <f>IF(ISERROR(VLOOKUP(AQ62,階級!$A$2:$B$113,2,FALSE)),"--------",VLOOKUP(AQ62,階級!$A$2:$B$113,2,FALSE))</f>
        <v>--------</v>
      </c>
      <c r="AS62" s="4" t="str">
        <f>IF(COUNT(F62)=0,"----",LOOKUP(IF(F62-DATEVALUE(YEAR(F62)&amp;"/"&amp;"4/2")&lt;0,IF(MONTH(階級!$D$2)&lt;4,YEAR(階級!$D$2)-YEAR(F62),YEAR(階級!$D$2)-YEAR(F62)+1),IF(MONTH(階級!$D$2)&lt;4,YEAR(階級!$D$2)-YEAR(F62)-1,YEAR(階級!$D$2)-YEAR(F62))),階級!$F$2:$F$86,階級!$G$2:$G$86))</f>
        <v>----</v>
      </c>
      <c r="AT62" s="58"/>
      <c r="AU62" s="59"/>
      <c r="AV62" s="59"/>
      <c r="AW62" s="59"/>
      <c r="AX62" s="58"/>
      <c r="AY62" s="59"/>
      <c r="AZ62" s="59"/>
      <c r="BA62" s="59"/>
      <c r="BB62" s="58"/>
      <c r="BC62" s="59"/>
      <c r="BD62" s="59"/>
      <c r="BE62" s="59"/>
    </row>
    <row r="63" spans="1:57" ht="27" customHeight="1" x14ac:dyDescent="0.2">
      <c r="A63" s="32">
        <v>45</v>
      </c>
      <c r="B63" s="36">
        <f t="shared" si="0"/>
        <v>0</v>
      </c>
      <c r="C63" s="44"/>
      <c r="D63" s="44"/>
      <c r="E63" s="44"/>
      <c r="F63" s="45"/>
      <c r="G63" s="4" t="str">
        <f>IF(COUNT(F63)=0,"----",DATEDIF(F63,階級!$D$2,"y"))</f>
        <v>----</v>
      </c>
      <c r="H63" s="44"/>
      <c r="I63" s="46"/>
      <c r="J63" s="47"/>
      <c r="K63" s="44"/>
      <c r="L63" s="44"/>
      <c r="M63" s="4">
        <v>1</v>
      </c>
      <c r="N63" s="4" t="str">
        <f>IF(ISERROR(VLOOKUP(M63,階級!$A$2:$B$113,2,FALSE)),"--------",VLOOKUP(M63,階級!$A$2:$B$113,2,FALSE))</f>
        <v>型　団体</v>
      </c>
      <c r="O63" s="33" t="str">
        <f>IF(COUNT(F63)=0,"----",LOOKUP(IF(F63-DATEVALUE(YEAR(F63)&amp;"/"&amp;"4/2")&lt;0,IF(MONTH(階級!$D$2)&lt;4,YEAR(階級!$D$2)-YEAR(F63),YEAR(階級!$D$2)-YEAR(F63)+1),IF(MONTH(階級!$D$2)&lt;4,YEAR(階級!$D$2)-YEAR(F63)-1,YEAR(階級!$D$2)-YEAR(F63))),階級!$F$2:$F$86,階級!$G$2:$G$86))</f>
        <v>----</v>
      </c>
      <c r="P63" s="52"/>
      <c r="Q63" s="53"/>
      <c r="R63" s="53"/>
      <c r="S63" s="53"/>
      <c r="T63" s="52"/>
      <c r="U63" s="53"/>
      <c r="V63" s="53"/>
      <c r="W63" s="53"/>
      <c r="X63" s="52"/>
      <c r="Y63" s="53"/>
      <c r="Z63" s="53"/>
      <c r="AA63" s="53"/>
      <c r="AB63" s="54"/>
      <c r="AC63" s="4" t="str">
        <f>IF(ISERROR(VLOOKUP(AB63,階級!$A$2:$B$113,2,FALSE)),"--------",VLOOKUP(AB63,階級!$A$2:$B$113,2,FALSE))</f>
        <v>--------</v>
      </c>
      <c r="AD63" s="4" t="str">
        <f>IF(COUNT(F63)=0,"----",LOOKUP(IF(F63-DATEVALUE(YEAR(F63)&amp;"/"&amp;"4/2")&lt;0,IF(MONTH(階級!$D$2)&lt;4,YEAR(階級!$D$2)-YEAR(F63),YEAR(階級!$D$2)-YEAR(F63)+1),IF(MONTH(階級!$D$2)&lt;4,YEAR(階級!$D$2)-YEAR(F63)-1,YEAR(階級!$D$2)-YEAR(F63))),階級!$F$2:$F$86,階級!$G$2:$G$86))</f>
        <v>----</v>
      </c>
      <c r="AE63" s="55"/>
      <c r="AF63" s="56"/>
      <c r="AG63" s="56"/>
      <c r="AH63" s="56"/>
      <c r="AI63" s="55"/>
      <c r="AJ63" s="56"/>
      <c r="AK63" s="56"/>
      <c r="AL63" s="56"/>
      <c r="AM63" s="55"/>
      <c r="AN63" s="56"/>
      <c r="AO63" s="56"/>
      <c r="AP63" s="56"/>
      <c r="AQ63" s="57"/>
      <c r="AR63" s="4" t="str">
        <f>IF(ISERROR(VLOOKUP(AQ63,階級!$A$2:$B$113,2,FALSE)),"--------",VLOOKUP(AQ63,階級!$A$2:$B$113,2,FALSE))</f>
        <v>--------</v>
      </c>
      <c r="AS63" s="4" t="str">
        <f>IF(COUNT(F63)=0,"----",LOOKUP(IF(F63-DATEVALUE(YEAR(F63)&amp;"/"&amp;"4/2")&lt;0,IF(MONTH(階級!$D$2)&lt;4,YEAR(階級!$D$2)-YEAR(F63),YEAR(階級!$D$2)-YEAR(F63)+1),IF(MONTH(階級!$D$2)&lt;4,YEAR(階級!$D$2)-YEAR(F63)-1,YEAR(階級!$D$2)-YEAR(F63))),階級!$F$2:$F$86,階級!$G$2:$G$86))</f>
        <v>----</v>
      </c>
      <c r="AT63" s="58"/>
      <c r="AU63" s="59"/>
      <c r="AV63" s="59"/>
      <c r="AW63" s="59"/>
      <c r="AX63" s="58"/>
      <c r="AY63" s="59"/>
      <c r="AZ63" s="59"/>
      <c r="BA63" s="59"/>
      <c r="BB63" s="58"/>
      <c r="BC63" s="59"/>
      <c r="BD63" s="59"/>
      <c r="BE63" s="59"/>
    </row>
    <row r="64" spans="1:57" ht="27" customHeight="1" x14ac:dyDescent="0.2">
      <c r="A64" s="32">
        <v>46</v>
      </c>
      <c r="B64" s="36">
        <f t="shared" si="0"/>
        <v>0</v>
      </c>
      <c r="C64" s="44"/>
      <c r="D64" s="44"/>
      <c r="E64" s="44"/>
      <c r="F64" s="45"/>
      <c r="G64" s="4" t="str">
        <f>IF(COUNT(F64)=0,"----",DATEDIF(F64,階級!$D$2,"y"))</f>
        <v>----</v>
      </c>
      <c r="H64" s="44"/>
      <c r="I64" s="46"/>
      <c r="J64" s="47"/>
      <c r="K64" s="44"/>
      <c r="L64" s="44"/>
      <c r="M64" s="4">
        <v>1</v>
      </c>
      <c r="N64" s="4" t="str">
        <f>IF(ISERROR(VLOOKUP(M64,階級!$A$2:$B$113,2,FALSE)),"--------",VLOOKUP(M64,階級!$A$2:$B$113,2,FALSE))</f>
        <v>型　団体</v>
      </c>
      <c r="O64" s="33" t="str">
        <f>IF(COUNT(F64)=0,"----",LOOKUP(IF(F64-DATEVALUE(YEAR(F64)&amp;"/"&amp;"4/2")&lt;0,IF(MONTH(階級!$D$2)&lt;4,YEAR(階級!$D$2)-YEAR(F64),YEAR(階級!$D$2)-YEAR(F64)+1),IF(MONTH(階級!$D$2)&lt;4,YEAR(階級!$D$2)-YEAR(F64)-1,YEAR(階級!$D$2)-YEAR(F64))),階級!$F$2:$F$86,階級!$G$2:$G$86))</f>
        <v>----</v>
      </c>
      <c r="P64" s="52"/>
      <c r="Q64" s="53"/>
      <c r="R64" s="53"/>
      <c r="S64" s="53"/>
      <c r="T64" s="52"/>
      <c r="U64" s="53"/>
      <c r="V64" s="53"/>
      <c r="W64" s="53"/>
      <c r="X64" s="52"/>
      <c r="Y64" s="53"/>
      <c r="Z64" s="53"/>
      <c r="AA64" s="53"/>
      <c r="AB64" s="54"/>
      <c r="AC64" s="4" t="str">
        <f>IF(ISERROR(VLOOKUP(AB64,階級!$A$2:$B$113,2,FALSE)),"--------",VLOOKUP(AB64,階級!$A$2:$B$113,2,FALSE))</f>
        <v>--------</v>
      </c>
      <c r="AD64" s="4" t="str">
        <f>IF(COUNT(F64)=0,"----",LOOKUP(IF(F64-DATEVALUE(YEAR(F64)&amp;"/"&amp;"4/2")&lt;0,IF(MONTH(階級!$D$2)&lt;4,YEAR(階級!$D$2)-YEAR(F64),YEAR(階級!$D$2)-YEAR(F64)+1),IF(MONTH(階級!$D$2)&lt;4,YEAR(階級!$D$2)-YEAR(F64)-1,YEAR(階級!$D$2)-YEAR(F64))),階級!$F$2:$F$86,階級!$G$2:$G$86))</f>
        <v>----</v>
      </c>
      <c r="AE64" s="55"/>
      <c r="AF64" s="56"/>
      <c r="AG64" s="56"/>
      <c r="AH64" s="56"/>
      <c r="AI64" s="55"/>
      <c r="AJ64" s="56"/>
      <c r="AK64" s="56"/>
      <c r="AL64" s="56"/>
      <c r="AM64" s="55"/>
      <c r="AN64" s="56"/>
      <c r="AO64" s="56"/>
      <c r="AP64" s="56"/>
      <c r="AQ64" s="57"/>
      <c r="AR64" s="4" t="str">
        <f>IF(ISERROR(VLOOKUP(AQ64,階級!$A$2:$B$113,2,FALSE)),"--------",VLOOKUP(AQ64,階級!$A$2:$B$113,2,FALSE))</f>
        <v>--------</v>
      </c>
      <c r="AS64" s="4" t="str">
        <f>IF(COUNT(F64)=0,"----",LOOKUP(IF(F64-DATEVALUE(YEAR(F64)&amp;"/"&amp;"4/2")&lt;0,IF(MONTH(階級!$D$2)&lt;4,YEAR(階級!$D$2)-YEAR(F64),YEAR(階級!$D$2)-YEAR(F64)+1),IF(MONTH(階級!$D$2)&lt;4,YEAR(階級!$D$2)-YEAR(F64)-1,YEAR(階級!$D$2)-YEAR(F64))),階級!$F$2:$F$86,階級!$G$2:$G$86))</f>
        <v>----</v>
      </c>
      <c r="AT64" s="58"/>
      <c r="AU64" s="59"/>
      <c r="AV64" s="59"/>
      <c r="AW64" s="59"/>
      <c r="AX64" s="58"/>
      <c r="AY64" s="59"/>
      <c r="AZ64" s="59"/>
      <c r="BA64" s="59"/>
      <c r="BB64" s="58"/>
      <c r="BC64" s="59"/>
      <c r="BD64" s="59"/>
      <c r="BE64" s="59"/>
    </row>
    <row r="65" spans="1:57" ht="27" customHeight="1" x14ac:dyDescent="0.2">
      <c r="A65" s="32">
        <v>47</v>
      </c>
      <c r="B65" s="36">
        <f t="shared" si="0"/>
        <v>0</v>
      </c>
      <c r="C65" s="44"/>
      <c r="D65" s="44"/>
      <c r="E65" s="44"/>
      <c r="F65" s="45"/>
      <c r="G65" s="4" t="str">
        <f>IF(COUNT(F65)=0,"----",DATEDIF(F65,階級!$D$2,"y"))</f>
        <v>----</v>
      </c>
      <c r="H65" s="44"/>
      <c r="I65" s="46"/>
      <c r="J65" s="47"/>
      <c r="K65" s="44"/>
      <c r="L65" s="44"/>
      <c r="M65" s="4">
        <v>1</v>
      </c>
      <c r="N65" s="4" t="str">
        <f>IF(ISERROR(VLOOKUP(M65,階級!$A$2:$B$113,2,FALSE)),"--------",VLOOKUP(M65,階級!$A$2:$B$113,2,FALSE))</f>
        <v>型　団体</v>
      </c>
      <c r="O65" s="33" t="str">
        <f>IF(COUNT(F65)=0,"----",LOOKUP(IF(F65-DATEVALUE(YEAR(F65)&amp;"/"&amp;"4/2")&lt;0,IF(MONTH(階級!$D$2)&lt;4,YEAR(階級!$D$2)-YEAR(F65),YEAR(階級!$D$2)-YEAR(F65)+1),IF(MONTH(階級!$D$2)&lt;4,YEAR(階級!$D$2)-YEAR(F65)-1,YEAR(階級!$D$2)-YEAR(F65))),階級!$F$2:$F$86,階級!$G$2:$G$86))</f>
        <v>----</v>
      </c>
      <c r="P65" s="52"/>
      <c r="Q65" s="53"/>
      <c r="R65" s="53"/>
      <c r="S65" s="53"/>
      <c r="T65" s="52"/>
      <c r="U65" s="53"/>
      <c r="V65" s="53"/>
      <c r="W65" s="53"/>
      <c r="X65" s="52"/>
      <c r="Y65" s="53"/>
      <c r="Z65" s="53"/>
      <c r="AA65" s="53"/>
      <c r="AB65" s="54"/>
      <c r="AC65" s="4" t="str">
        <f>IF(ISERROR(VLOOKUP(AB65,階級!$A$2:$B$113,2,FALSE)),"--------",VLOOKUP(AB65,階級!$A$2:$B$113,2,FALSE))</f>
        <v>--------</v>
      </c>
      <c r="AD65" s="4" t="str">
        <f>IF(COUNT(F65)=0,"----",LOOKUP(IF(F65-DATEVALUE(YEAR(F65)&amp;"/"&amp;"4/2")&lt;0,IF(MONTH(階級!$D$2)&lt;4,YEAR(階級!$D$2)-YEAR(F65),YEAR(階級!$D$2)-YEAR(F65)+1),IF(MONTH(階級!$D$2)&lt;4,YEAR(階級!$D$2)-YEAR(F65)-1,YEAR(階級!$D$2)-YEAR(F65))),階級!$F$2:$F$86,階級!$G$2:$G$86))</f>
        <v>----</v>
      </c>
      <c r="AE65" s="55"/>
      <c r="AF65" s="56"/>
      <c r="AG65" s="56"/>
      <c r="AH65" s="56"/>
      <c r="AI65" s="55"/>
      <c r="AJ65" s="56"/>
      <c r="AK65" s="56"/>
      <c r="AL65" s="56"/>
      <c r="AM65" s="55"/>
      <c r="AN65" s="56"/>
      <c r="AO65" s="56"/>
      <c r="AP65" s="56"/>
      <c r="AQ65" s="57"/>
      <c r="AR65" s="4" t="str">
        <f>IF(ISERROR(VLOOKUP(AQ65,階級!$A$2:$B$113,2,FALSE)),"--------",VLOOKUP(AQ65,階級!$A$2:$B$113,2,FALSE))</f>
        <v>--------</v>
      </c>
      <c r="AS65" s="4" t="str">
        <f>IF(COUNT(F65)=0,"----",LOOKUP(IF(F65-DATEVALUE(YEAR(F65)&amp;"/"&amp;"4/2")&lt;0,IF(MONTH(階級!$D$2)&lt;4,YEAR(階級!$D$2)-YEAR(F65),YEAR(階級!$D$2)-YEAR(F65)+1),IF(MONTH(階級!$D$2)&lt;4,YEAR(階級!$D$2)-YEAR(F65)-1,YEAR(階級!$D$2)-YEAR(F65))),階級!$F$2:$F$86,階級!$G$2:$G$86))</f>
        <v>----</v>
      </c>
      <c r="AT65" s="58"/>
      <c r="AU65" s="59"/>
      <c r="AV65" s="59"/>
      <c r="AW65" s="59"/>
      <c r="AX65" s="58"/>
      <c r="AY65" s="59"/>
      <c r="AZ65" s="59"/>
      <c r="BA65" s="59"/>
      <c r="BB65" s="58"/>
      <c r="BC65" s="59"/>
      <c r="BD65" s="59"/>
      <c r="BE65" s="59"/>
    </row>
    <row r="66" spans="1:57" ht="27" customHeight="1" x14ac:dyDescent="0.2">
      <c r="A66" s="32">
        <v>48</v>
      </c>
      <c r="B66" s="36">
        <f t="shared" si="0"/>
        <v>0</v>
      </c>
      <c r="C66" s="44"/>
      <c r="D66" s="44"/>
      <c r="E66" s="44"/>
      <c r="F66" s="45"/>
      <c r="G66" s="4" t="str">
        <f>IF(COUNT(F66)=0,"----",DATEDIF(F66,階級!$D$2,"y"))</f>
        <v>----</v>
      </c>
      <c r="H66" s="44"/>
      <c r="I66" s="46"/>
      <c r="J66" s="47"/>
      <c r="K66" s="44"/>
      <c r="L66" s="44"/>
      <c r="M66" s="4">
        <v>1</v>
      </c>
      <c r="N66" s="4" t="str">
        <f>IF(ISERROR(VLOOKUP(M66,階級!$A$2:$B$113,2,FALSE)),"--------",VLOOKUP(M66,階級!$A$2:$B$113,2,FALSE))</f>
        <v>型　団体</v>
      </c>
      <c r="O66" s="33" t="str">
        <f>IF(COUNT(F66)=0,"----",LOOKUP(IF(F66-DATEVALUE(YEAR(F66)&amp;"/"&amp;"4/2")&lt;0,IF(MONTH(階級!$D$2)&lt;4,YEAR(階級!$D$2)-YEAR(F66),YEAR(階級!$D$2)-YEAR(F66)+1),IF(MONTH(階級!$D$2)&lt;4,YEAR(階級!$D$2)-YEAR(F66)-1,YEAR(階級!$D$2)-YEAR(F66))),階級!$F$2:$F$86,階級!$G$2:$G$86))</f>
        <v>----</v>
      </c>
      <c r="P66" s="52"/>
      <c r="Q66" s="53"/>
      <c r="R66" s="53"/>
      <c r="S66" s="53"/>
      <c r="T66" s="52"/>
      <c r="U66" s="53"/>
      <c r="V66" s="53"/>
      <c r="W66" s="53"/>
      <c r="X66" s="52"/>
      <c r="Y66" s="53"/>
      <c r="Z66" s="53"/>
      <c r="AA66" s="53"/>
      <c r="AB66" s="54"/>
      <c r="AC66" s="4" t="str">
        <f>IF(ISERROR(VLOOKUP(AB66,階級!$A$2:$B$113,2,FALSE)),"--------",VLOOKUP(AB66,階級!$A$2:$B$113,2,FALSE))</f>
        <v>--------</v>
      </c>
      <c r="AD66" s="4" t="str">
        <f>IF(COUNT(F66)=0,"----",LOOKUP(IF(F66-DATEVALUE(YEAR(F66)&amp;"/"&amp;"4/2")&lt;0,IF(MONTH(階級!$D$2)&lt;4,YEAR(階級!$D$2)-YEAR(F66),YEAR(階級!$D$2)-YEAR(F66)+1),IF(MONTH(階級!$D$2)&lt;4,YEAR(階級!$D$2)-YEAR(F66)-1,YEAR(階級!$D$2)-YEAR(F66))),階級!$F$2:$F$86,階級!$G$2:$G$86))</f>
        <v>----</v>
      </c>
      <c r="AE66" s="55"/>
      <c r="AF66" s="56"/>
      <c r="AG66" s="56"/>
      <c r="AH66" s="56"/>
      <c r="AI66" s="55"/>
      <c r="AJ66" s="56"/>
      <c r="AK66" s="56"/>
      <c r="AL66" s="56"/>
      <c r="AM66" s="55"/>
      <c r="AN66" s="56"/>
      <c r="AO66" s="56"/>
      <c r="AP66" s="56"/>
      <c r="AQ66" s="57"/>
      <c r="AR66" s="4" t="str">
        <f>IF(ISERROR(VLOOKUP(AQ66,階級!$A$2:$B$113,2,FALSE)),"--------",VLOOKUP(AQ66,階級!$A$2:$B$113,2,FALSE))</f>
        <v>--------</v>
      </c>
      <c r="AS66" s="4" t="str">
        <f>IF(COUNT(F66)=0,"----",LOOKUP(IF(F66-DATEVALUE(YEAR(F66)&amp;"/"&amp;"4/2")&lt;0,IF(MONTH(階級!$D$2)&lt;4,YEAR(階級!$D$2)-YEAR(F66),YEAR(階級!$D$2)-YEAR(F66)+1),IF(MONTH(階級!$D$2)&lt;4,YEAR(階級!$D$2)-YEAR(F66)-1,YEAR(階級!$D$2)-YEAR(F66))),階級!$F$2:$F$86,階級!$G$2:$G$86))</f>
        <v>----</v>
      </c>
      <c r="AT66" s="58"/>
      <c r="AU66" s="59"/>
      <c r="AV66" s="59"/>
      <c r="AW66" s="59"/>
      <c r="AX66" s="58"/>
      <c r="AY66" s="59"/>
      <c r="AZ66" s="59"/>
      <c r="BA66" s="59"/>
      <c r="BB66" s="58"/>
      <c r="BC66" s="59"/>
      <c r="BD66" s="59"/>
      <c r="BE66" s="59"/>
    </row>
    <row r="67" spans="1:57" ht="27" customHeight="1" x14ac:dyDescent="0.2">
      <c r="A67" s="32">
        <v>49</v>
      </c>
      <c r="B67" s="36">
        <f t="shared" si="0"/>
        <v>0</v>
      </c>
      <c r="C67" s="44"/>
      <c r="D67" s="44"/>
      <c r="E67" s="44"/>
      <c r="F67" s="45"/>
      <c r="G67" s="4" t="str">
        <f>IF(COUNT(F67)=0,"----",DATEDIF(F67,階級!$D$2,"y"))</f>
        <v>----</v>
      </c>
      <c r="H67" s="44"/>
      <c r="I67" s="46"/>
      <c r="J67" s="47"/>
      <c r="K67" s="44"/>
      <c r="L67" s="44"/>
      <c r="M67" s="4">
        <v>1</v>
      </c>
      <c r="N67" s="4" t="str">
        <f>IF(ISERROR(VLOOKUP(M67,階級!$A$2:$B$113,2,FALSE)),"--------",VLOOKUP(M67,階級!$A$2:$B$113,2,FALSE))</f>
        <v>型　団体</v>
      </c>
      <c r="O67" s="33" t="str">
        <f>IF(COUNT(F67)=0,"----",LOOKUP(IF(F67-DATEVALUE(YEAR(F67)&amp;"/"&amp;"4/2")&lt;0,IF(MONTH(階級!$D$2)&lt;4,YEAR(階級!$D$2)-YEAR(F67),YEAR(階級!$D$2)-YEAR(F67)+1),IF(MONTH(階級!$D$2)&lt;4,YEAR(階級!$D$2)-YEAR(F67)-1,YEAR(階級!$D$2)-YEAR(F67))),階級!$F$2:$F$86,階級!$G$2:$G$86))</f>
        <v>----</v>
      </c>
      <c r="P67" s="52"/>
      <c r="Q67" s="53"/>
      <c r="R67" s="53"/>
      <c r="S67" s="53"/>
      <c r="T67" s="52"/>
      <c r="U67" s="53"/>
      <c r="V67" s="53"/>
      <c r="W67" s="53"/>
      <c r="X67" s="52"/>
      <c r="Y67" s="53"/>
      <c r="Z67" s="53"/>
      <c r="AA67" s="53"/>
      <c r="AB67" s="54"/>
      <c r="AC67" s="4" t="str">
        <f>IF(ISERROR(VLOOKUP(AB67,階級!$A$2:$B$113,2,FALSE)),"--------",VLOOKUP(AB67,階級!$A$2:$B$113,2,FALSE))</f>
        <v>--------</v>
      </c>
      <c r="AD67" s="4" t="str">
        <f>IF(COUNT(F67)=0,"----",LOOKUP(IF(F67-DATEVALUE(YEAR(F67)&amp;"/"&amp;"4/2")&lt;0,IF(MONTH(階級!$D$2)&lt;4,YEAR(階級!$D$2)-YEAR(F67),YEAR(階級!$D$2)-YEAR(F67)+1),IF(MONTH(階級!$D$2)&lt;4,YEAR(階級!$D$2)-YEAR(F67)-1,YEAR(階級!$D$2)-YEAR(F67))),階級!$F$2:$F$86,階級!$G$2:$G$86))</f>
        <v>----</v>
      </c>
      <c r="AE67" s="55"/>
      <c r="AF67" s="56"/>
      <c r="AG67" s="56"/>
      <c r="AH67" s="56"/>
      <c r="AI67" s="55"/>
      <c r="AJ67" s="56"/>
      <c r="AK67" s="56"/>
      <c r="AL67" s="56"/>
      <c r="AM67" s="55"/>
      <c r="AN67" s="56"/>
      <c r="AO67" s="56"/>
      <c r="AP67" s="56"/>
      <c r="AQ67" s="57"/>
      <c r="AR67" s="4" t="str">
        <f>IF(ISERROR(VLOOKUP(AQ67,階級!$A$2:$B$113,2,FALSE)),"--------",VLOOKUP(AQ67,階級!$A$2:$B$113,2,FALSE))</f>
        <v>--------</v>
      </c>
      <c r="AS67" s="4" t="str">
        <f>IF(COUNT(F67)=0,"----",LOOKUP(IF(F67-DATEVALUE(YEAR(F67)&amp;"/"&amp;"4/2")&lt;0,IF(MONTH(階級!$D$2)&lt;4,YEAR(階級!$D$2)-YEAR(F67),YEAR(階級!$D$2)-YEAR(F67)+1),IF(MONTH(階級!$D$2)&lt;4,YEAR(階級!$D$2)-YEAR(F67)-1,YEAR(階級!$D$2)-YEAR(F67))),階級!$F$2:$F$86,階級!$G$2:$G$86))</f>
        <v>----</v>
      </c>
      <c r="AT67" s="58"/>
      <c r="AU67" s="59"/>
      <c r="AV67" s="59"/>
      <c r="AW67" s="59"/>
      <c r="AX67" s="58"/>
      <c r="AY67" s="59"/>
      <c r="AZ67" s="59"/>
      <c r="BA67" s="59"/>
      <c r="BB67" s="58"/>
      <c r="BC67" s="59"/>
      <c r="BD67" s="59"/>
      <c r="BE67" s="59"/>
    </row>
    <row r="68" spans="1:57" ht="27" customHeight="1" x14ac:dyDescent="0.2">
      <c r="A68" s="32">
        <v>50</v>
      </c>
      <c r="B68" s="36">
        <f t="shared" si="0"/>
        <v>0</v>
      </c>
      <c r="C68" s="44"/>
      <c r="D68" s="44"/>
      <c r="E68" s="44"/>
      <c r="F68" s="45"/>
      <c r="G68" s="4" t="str">
        <f>IF(COUNT(F68)=0,"----",DATEDIF(F68,階級!$D$2,"y"))</f>
        <v>----</v>
      </c>
      <c r="H68" s="44"/>
      <c r="I68" s="46"/>
      <c r="J68" s="47"/>
      <c r="K68" s="44"/>
      <c r="L68" s="44"/>
      <c r="M68" s="4">
        <v>1</v>
      </c>
      <c r="N68" s="4" t="str">
        <f>IF(ISERROR(VLOOKUP(M68,階級!$A$2:$B$113,2,FALSE)),"--------",VLOOKUP(M68,階級!$A$2:$B$113,2,FALSE))</f>
        <v>型　団体</v>
      </c>
      <c r="O68" s="33" t="str">
        <f>IF(COUNT(F68)=0,"----",LOOKUP(IF(F68-DATEVALUE(YEAR(F68)&amp;"/"&amp;"4/2")&lt;0,IF(MONTH(階級!$D$2)&lt;4,YEAR(階級!$D$2)-YEAR(F68),YEAR(階級!$D$2)-YEAR(F68)+1),IF(MONTH(階級!$D$2)&lt;4,YEAR(階級!$D$2)-YEAR(F68)-1,YEAR(階級!$D$2)-YEAR(F68))),階級!$F$2:$F$86,階級!$G$2:$G$86))</f>
        <v>----</v>
      </c>
      <c r="P68" s="52"/>
      <c r="Q68" s="53"/>
      <c r="R68" s="53"/>
      <c r="S68" s="53"/>
      <c r="T68" s="52"/>
      <c r="U68" s="53"/>
      <c r="V68" s="53"/>
      <c r="W68" s="53"/>
      <c r="X68" s="52"/>
      <c r="Y68" s="53"/>
      <c r="Z68" s="53"/>
      <c r="AA68" s="53"/>
      <c r="AB68" s="54"/>
      <c r="AC68" s="4" t="str">
        <f>IF(ISERROR(VLOOKUP(AB68,階級!$A$2:$B$113,2,FALSE)),"--------",VLOOKUP(AB68,階級!$A$2:$B$113,2,FALSE))</f>
        <v>--------</v>
      </c>
      <c r="AD68" s="4" t="str">
        <f>IF(COUNT(F68)=0,"----",LOOKUP(IF(F68-DATEVALUE(YEAR(F68)&amp;"/"&amp;"4/2")&lt;0,IF(MONTH(階級!$D$2)&lt;4,YEAR(階級!$D$2)-YEAR(F68),YEAR(階級!$D$2)-YEAR(F68)+1),IF(MONTH(階級!$D$2)&lt;4,YEAR(階級!$D$2)-YEAR(F68)-1,YEAR(階級!$D$2)-YEAR(F68))),階級!$F$2:$F$86,階級!$G$2:$G$86))</f>
        <v>----</v>
      </c>
      <c r="AE68" s="55"/>
      <c r="AF68" s="56"/>
      <c r="AG68" s="56"/>
      <c r="AH68" s="56"/>
      <c r="AI68" s="55"/>
      <c r="AJ68" s="56"/>
      <c r="AK68" s="56"/>
      <c r="AL68" s="56"/>
      <c r="AM68" s="55"/>
      <c r="AN68" s="56"/>
      <c r="AO68" s="56"/>
      <c r="AP68" s="56"/>
      <c r="AQ68" s="57"/>
      <c r="AR68" s="4" t="str">
        <f>IF(ISERROR(VLOOKUP(AQ68,階級!$A$2:$B$113,2,FALSE)),"--------",VLOOKUP(AQ68,階級!$A$2:$B$113,2,FALSE))</f>
        <v>--------</v>
      </c>
      <c r="AS68" s="4" t="str">
        <f>IF(COUNT(F68)=0,"----",LOOKUP(IF(F68-DATEVALUE(YEAR(F68)&amp;"/"&amp;"4/2")&lt;0,IF(MONTH(階級!$D$2)&lt;4,YEAR(階級!$D$2)-YEAR(F68),YEAR(階級!$D$2)-YEAR(F68)+1),IF(MONTH(階級!$D$2)&lt;4,YEAR(階級!$D$2)-YEAR(F68)-1,YEAR(階級!$D$2)-YEAR(F68))),階級!$F$2:$F$86,階級!$G$2:$G$86))</f>
        <v>----</v>
      </c>
      <c r="AT68" s="58"/>
      <c r="AU68" s="59"/>
      <c r="AV68" s="59"/>
      <c r="AW68" s="59"/>
      <c r="AX68" s="58"/>
      <c r="AY68" s="59"/>
      <c r="AZ68" s="59"/>
      <c r="BA68" s="59"/>
      <c r="BB68" s="58"/>
      <c r="BC68" s="59"/>
      <c r="BD68" s="59"/>
      <c r="BE68" s="59"/>
    </row>
    <row r="69" spans="1:57" ht="27" customHeight="1" x14ac:dyDescent="0.2">
      <c r="A69" s="32">
        <v>51</v>
      </c>
      <c r="B69" s="36">
        <f t="shared" si="0"/>
        <v>0</v>
      </c>
      <c r="C69" s="44"/>
      <c r="D69" s="44"/>
      <c r="E69" s="44"/>
      <c r="F69" s="45"/>
      <c r="G69" s="4" t="str">
        <f>IF(COUNT(F69)=0,"----",DATEDIF(F69,階級!$D$2,"y"))</f>
        <v>----</v>
      </c>
      <c r="H69" s="44"/>
      <c r="I69" s="46"/>
      <c r="J69" s="47"/>
      <c r="K69" s="44"/>
      <c r="L69" s="44"/>
      <c r="M69" s="4">
        <v>1</v>
      </c>
      <c r="N69" s="4" t="str">
        <f>IF(ISERROR(VLOOKUP(M69,階級!$A$2:$B$113,2,FALSE)),"--------",VLOOKUP(M69,階級!$A$2:$B$113,2,FALSE))</f>
        <v>型　団体</v>
      </c>
      <c r="O69" s="33" t="str">
        <f>IF(COUNT(F69)=0,"----",LOOKUP(IF(F69-DATEVALUE(YEAR(F69)&amp;"/"&amp;"4/2")&lt;0,IF(MONTH(階級!$D$2)&lt;4,YEAR(階級!$D$2)-YEAR(F69),YEAR(階級!$D$2)-YEAR(F69)+1),IF(MONTH(階級!$D$2)&lt;4,YEAR(階級!$D$2)-YEAR(F69)-1,YEAR(階級!$D$2)-YEAR(F69))),階級!$F$2:$F$86,階級!$G$2:$G$86))</f>
        <v>----</v>
      </c>
      <c r="P69" s="52"/>
      <c r="Q69" s="53"/>
      <c r="R69" s="53"/>
      <c r="S69" s="53"/>
      <c r="T69" s="52"/>
      <c r="U69" s="53"/>
      <c r="V69" s="53"/>
      <c r="W69" s="53"/>
      <c r="X69" s="52"/>
      <c r="Y69" s="53"/>
      <c r="Z69" s="53"/>
      <c r="AA69" s="53"/>
      <c r="AB69" s="54"/>
      <c r="AC69" s="4" t="str">
        <f>IF(ISERROR(VLOOKUP(AB69,階級!$A$2:$B$113,2,FALSE)),"--------",VLOOKUP(AB69,階級!$A$2:$B$113,2,FALSE))</f>
        <v>--------</v>
      </c>
      <c r="AD69" s="4" t="str">
        <f>IF(COUNT(F69)=0,"----",LOOKUP(IF(F69-DATEVALUE(YEAR(F69)&amp;"/"&amp;"4/2")&lt;0,IF(MONTH(階級!$D$2)&lt;4,YEAR(階級!$D$2)-YEAR(F69),YEAR(階級!$D$2)-YEAR(F69)+1),IF(MONTH(階級!$D$2)&lt;4,YEAR(階級!$D$2)-YEAR(F69)-1,YEAR(階級!$D$2)-YEAR(F69))),階級!$F$2:$F$86,階級!$G$2:$G$86))</f>
        <v>----</v>
      </c>
      <c r="AE69" s="55"/>
      <c r="AF69" s="56"/>
      <c r="AG69" s="56"/>
      <c r="AH69" s="56"/>
      <c r="AI69" s="55"/>
      <c r="AJ69" s="56"/>
      <c r="AK69" s="56"/>
      <c r="AL69" s="56"/>
      <c r="AM69" s="55"/>
      <c r="AN69" s="56"/>
      <c r="AO69" s="56"/>
      <c r="AP69" s="56"/>
      <c r="AQ69" s="57"/>
      <c r="AR69" s="4" t="str">
        <f>IF(ISERROR(VLOOKUP(AQ69,階級!$A$2:$B$113,2,FALSE)),"--------",VLOOKUP(AQ69,階級!$A$2:$B$113,2,FALSE))</f>
        <v>--------</v>
      </c>
      <c r="AS69" s="4" t="str">
        <f>IF(COUNT(F69)=0,"----",LOOKUP(IF(F69-DATEVALUE(YEAR(F69)&amp;"/"&amp;"4/2")&lt;0,IF(MONTH(階級!$D$2)&lt;4,YEAR(階級!$D$2)-YEAR(F69),YEAR(階級!$D$2)-YEAR(F69)+1),IF(MONTH(階級!$D$2)&lt;4,YEAR(階級!$D$2)-YEAR(F69)-1,YEAR(階級!$D$2)-YEAR(F69))),階級!$F$2:$F$86,階級!$G$2:$G$86))</f>
        <v>----</v>
      </c>
      <c r="AT69" s="58"/>
      <c r="AU69" s="59"/>
      <c r="AV69" s="59"/>
      <c r="AW69" s="59"/>
      <c r="AX69" s="58"/>
      <c r="AY69" s="59"/>
      <c r="AZ69" s="59"/>
      <c r="BA69" s="59"/>
      <c r="BB69" s="58"/>
      <c r="BC69" s="59"/>
      <c r="BD69" s="59"/>
      <c r="BE69" s="59"/>
    </row>
    <row r="70" spans="1:57" ht="27" customHeight="1" x14ac:dyDescent="0.2">
      <c r="A70" s="32">
        <v>52</v>
      </c>
      <c r="B70" s="36">
        <f t="shared" si="0"/>
        <v>0</v>
      </c>
      <c r="C70" s="44"/>
      <c r="D70" s="44"/>
      <c r="E70" s="44"/>
      <c r="F70" s="45"/>
      <c r="G70" s="4" t="str">
        <f>IF(COUNT(F70)=0,"----",DATEDIF(F70,階級!$D$2,"y"))</f>
        <v>----</v>
      </c>
      <c r="H70" s="44"/>
      <c r="I70" s="46"/>
      <c r="J70" s="47"/>
      <c r="K70" s="44"/>
      <c r="L70" s="44"/>
      <c r="M70" s="4">
        <v>1</v>
      </c>
      <c r="N70" s="4" t="str">
        <f>IF(ISERROR(VLOOKUP(M70,階級!$A$2:$B$113,2,FALSE)),"--------",VLOOKUP(M70,階級!$A$2:$B$113,2,FALSE))</f>
        <v>型　団体</v>
      </c>
      <c r="O70" s="33" t="str">
        <f>IF(COUNT(F70)=0,"----",LOOKUP(IF(F70-DATEVALUE(YEAR(F70)&amp;"/"&amp;"4/2")&lt;0,IF(MONTH(階級!$D$2)&lt;4,YEAR(階級!$D$2)-YEAR(F70),YEAR(階級!$D$2)-YEAR(F70)+1),IF(MONTH(階級!$D$2)&lt;4,YEAR(階級!$D$2)-YEAR(F70)-1,YEAR(階級!$D$2)-YEAR(F70))),階級!$F$2:$F$86,階級!$G$2:$G$86))</f>
        <v>----</v>
      </c>
      <c r="P70" s="52"/>
      <c r="Q70" s="53"/>
      <c r="R70" s="53"/>
      <c r="S70" s="53"/>
      <c r="T70" s="52"/>
      <c r="U70" s="53"/>
      <c r="V70" s="53"/>
      <c r="W70" s="53"/>
      <c r="X70" s="52"/>
      <c r="Y70" s="53"/>
      <c r="Z70" s="53"/>
      <c r="AA70" s="53"/>
      <c r="AB70" s="54"/>
      <c r="AC70" s="4" t="str">
        <f>IF(ISERROR(VLOOKUP(AB70,階級!$A$2:$B$113,2,FALSE)),"--------",VLOOKUP(AB70,階級!$A$2:$B$113,2,FALSE))</f>
        <v>--------</v>
      </c>
      <c r="AD70" s="4" t="str">
        <f>IF(COUNT(F70)=0,"----",LOOKUP(IF(F70-DATEVALUE(YEAR(F70)&amp;"/"&amp;"4/2")&lt;0,IF(MONTH(階級!$D$2)&lt;4,YEAR(階級!$D$2)-YEAR(F70),YEAR(階級!$D$2)-YEAR(F70)+1),IF(MONTH(階級!$D$2)&lt;4,YEAR(階級!$D$2)-YEAR(F70)-1,YEAR(階級!$D$2)-YEAR(F70))),階級!$F$2:$F$86,階級!$G$2:$G$86))</f>
        <v>----</v>
      </c>
      <c r="AE70" s="55"/>
      <c r="AF70" s="56"/>
      <c r="AG70" s="56"/>
      <c r="AH70" s="56"/>
      <c r="AI70" s="55"/>
      <c r="AJ70" s="56"/>
      <c r="AK70" s="56"/>
      <c r="AL70" s="56"/>
      <c r="AM70" s="55"/>
      <c r="AN70" s="56"/>
      <c r="AO70" s="56"/>
      <c r="AP70" s="56"/>
      <c r="AQ70" s="57"/>
      <c r="AR70" s="4" t="str">
        <f>IF(ISERROR(VLOOKUP(AQ70,階級!$A$2:$B$113,2,FALSE)),"--------",VLOOKUP(AQ70,階級!$A$2:$B$113,2,FALSE))</f>
        <v>--------</v>
      </c>
      <c r="AS70" s="4" t="str">
        <f>IF(COUNT(F70)=0,"----",LOOKUP(IF(F70-DATEVALUE(YEAR(F70)&amp;"/"&amp;"4/2")&lt;0,IF(MONTH(階級!$D$2)&lt;4,YEAR(階級!$D$2)-YEAR(F70),YEAR(階級!$D$2)-YEAR(F70)+1),IF(MONTH(階級!$D$2)&lt;4,YEAR(階級!$D$2)-YEAR(F70)-1,YEAR(階級!$D$2)-YEAR(F70))),階級!$F$2:$F$86,階級!$G$2:$G$86))</f>
        <v>----</v>
      </c>
      <c r="AT70" s="58"/>
      <c r="AU70" s="59"/>
      <c r="AV70" s="59"/>
      <c r="AW70" s="59"/>
      <c r="AX70" s="58"/>
      <c r="AY70" s="59"/>
      <c r="AZ70" s="59"/>
      <c r="BA70" s="59"/>
      <c r="BB70" s="58"/>
      <c r="BC70" s="59"/>
      <c r="BD70" s="59"/>
      <c r="BE70" s="59"/>
    </row>
    <row r="71" spans="1:57" ht="27" customHeight="1" x14ac:dyDescent="0.2">
      <c r="A71" s="32">
        <v>53</v>
      </c>
      <c r="B71" s="36">
        <f t="shared" si="0"/>
        <v>0</v>
      </c>
      <c r="C71" s="44"/>
      <c r="D71" s="44"/>
      <c r="E71" s="44"/>
      <c r="F71" s="45"/>
      <c r="G71" s="4" t="str">
        <f>IF(COUNT(F71)=0,"----",DATEDIF(F71,階級!$D$2,"y"))</f>
        <v>----</v>
      </c>
      <c r="H71" s="44"/>
      <c r="I71" s="46"/>
      <c r="J71" s="47"/>
      <c r="K71" s="44"/>
      <c r="L71" s="44"/>
      <c r="M71" s="4">
        <v>1</v>
      </c>
      <c r="N71" s="4" t="str">
        <f>IF(ISERROR(VLOOKUP(M71,階級!$A$2:$B$113,2,FALSE)),"--------",VLOOKUP(M71,階級!$A$2:$B$113,2,FALSE))</f>
        <v>型　団体</v>
      </c>
      <c r="O71" s="33" t="str">
        <f>IF(COUNT(F71)=0,"----",LOOKUP(IF(F71-DATEVALUE(YEAR(F71)&amp;"/"&amp;"4/2")&lt;0,IF(MONTH(階級!$D$2)&lt;4,YEAR(階級!$D$2)-YEAR(F71),YEAR(階級!$D$2)-YEAR(F71)+1),IF(MONTH(階級!$D$2)&lt;4,YEAR(階級!$D$2)-YEAR(F71)-1,YEAR(階級!$D$2)-YEAR(F71))),階級!$F$2:$F$86,階級!$G$2:$G$86))</f>
        <v>----</v>
      </c>
      <c r="P71" s="52"/>
      <c r="Q71" s="53"/>
      <c r="R71" s="53"/>
      <c r="S71" s="53"/>
      <c r="T71" s="52"/>
      <c r="U71" s="53"/>
      <c r="V71" s="53"/>
      <c r="W71" s="53"/>
      <c r="X71" s="52"/>
      <c r="Y71" s="53"/>
      <c r="Z71" s="53"/>
      <c r="AA71" s="53"/>
      <c r="AB71" s="54"/>
      <c r="AC71" s="4" t="str">
        <f>IF(ISERROR(VLOOKUP(AB71,階級!$A$2:$B$113,2,FALSE)),"--------",VLOOKUP(AB71,階級!$A$2:$B$113,2,FALSE))</f>
        <v>--------</v>
      </c>
      <c r="AD71" s="4" t="str">
        <f>IF(COUNT(F71)=0,"----",LOOKUP(IF(F71-DATEVALUE(YEAR(F71)&amp;"/"&amp;"4/2")&lt;0,IF(MONTH(階級!$D$2)&lt;4,YEAR(階級!$D$2)-YEAR(F71),YEAR(階級!$D$2)-YEAR(F71)+1),IF(MONTH(階級!$D$2)&lt;4,YEAR(階級!$D$2)-YEAR(F71)-1,YEAR(階級!$D$2)-YEAR(F71))),階級!$F$2:$F$86,階級!$G$2:$G$86))</f>
        <v>----</v>
      </c>
      <c r="AE71" s="55"/>
      <c r="AF71" s="56"/>
      <c r="AG71" s="56"/>
      <c r="AH71" s="56"/>
      <c r="AI71" s="55"/>
      <c r="AJ71" s="56"/>
      <c r="AK71" s="56"/>
      <c r="AL71" s="56"/>
      <c r="AM71" s="55"/>
      <c r="AN71" s="56"/>
      <c r="AO71" s="56"/>
      <c r="AP71" s="56"/>
      <c r="AQ71" s="57"/>
      <c r="AR71" s="4" t="str">
        <f>IF(ISERROR(VLOOKUP(AQ71,階級!$A$2:$B$113,2,FALSE)),"--------",VLOOKUP(AQ71,階級!$A$2:$B$113,2,FALSE))</f>
        <v>--------</v>
      </c>
      <c r="AS71" s="4" t="str">
        <f>IF(COUNT(F71)=0,"----",LOOKUP(IF(F71-DATEVALUE(YEAR(F71)&amp;"/"&amp;"4/2")&lt;0,IF(MONTH(階級!$D$2)&lt;4,YEAR(階級!$D$2)-YEAR(F71),YEAR(階級!$D$2)-YEAR(F71)+1),IF(MONTH(階級!$D$2)&lt;4,YEAR(階級!$D$2)-YEAR(F71)-1,YEAR(階級!$D$2)-YEAR(F71))),階級!$F$2:$F$86,階級!$G$2:$G$86))</f>
        <v>----</v>
      </c>
      <c r="AT71" s="58"/>
      <c r="AU71" s="59"/>
      <c r="AV71" s="59"/>
      <c r="AW71" s="59"/>
      <c r="AX71" s="58"/>
      <c r="AY71" s="59"/>
      <c r="AZ71" s="59"/>
      <c r="BA71" s="59"/>
      <c r="BB71" s="58"/>
      <c r="BC71" s="59"/>
      <c r="BD71" s="59"/>
      <c r="BE71" s="59"/>
    </row>
    <row r="72" spans="1:57" ht="27" customHeight="1" x14ac:dyDescent="0.2">
      <c r="A72" s="32">
        <v>54</v>
      </c>
      <c r="B72" s="36">
        <f t="shared" si="0"/>
        <v>0</v>
      </c>
      <c r="C72" s="44"/>
      <c r="D72" s="44"/>
      <c r="E72" s="44"/>
      <c r="F72" s="45"/>
      <c r="G72" s="4" t="str">
        <f>IF(COUNT(F72)=0,"----",DATEDIF(F72,階級!$D$2,"y"))</f>
        <v>----</v>
      </c>
      <c r="H72" s="44"/>
      <c r="I72" s="46"/>
      <c r="J72" s="47"/>
      <c r="K72" s="44"/>
      <c r="L72" s="44"/>
      <c r="M72" s="4">
        <v>1</v>
      </c>
      <c r="N72" s="4" t="str">
        <f>IF(ISERROR(VLOOKUP(M72,階級!$A$2:$B$113,2,FALSE)),"--------",VLOOKUP(M72,階級!$A$2:$B$113,2,FALSE))</f>
        <v>型　団体</v>
      </c>
      <c r="O72" s="33" t="str">
        <f>IF(COUNT(F72)=0,"----",LOOKUP(IF(F72-DATEVALUE(YEAR(F72)&amp;"/"&amp;"4/2")&lt;0,IF(MONTH(階級!$D$2)&lt;4,YEAR(階級!$D$2)-YEAR(F72),YEAR(階級!$D$2)-YEAR(F72)+1),IF(MONTH(階級!$D$2)&lt;4,YEAR(階級!$D$2)-YEAR(F72)-1,YEAR(階級!$D$2)-YEAR(F72))),階級!$F$2:$F$86,階級!$G$2:$G$86))</f>
        <v>----</v>
      </c>
      <c r="P72" s="52"/>
      <c r="Q72" s="53"/>
      <c r="R72" s="53"/>
      <c r="S72" s="53"/>
      <c r="T72" s="52"/>
      <c r="U72" s="53"/>
      <c r="V72" s="53"/>
      <c r="W72" s="53"/>
      <c r="X72" s="52"/>
      <c r="Y72" s="53"/>
      <c r="Z72" s="53"/>
      <c r="AA72" s="53"/>
      <c r="AB72" s="54"/>
      <c r="AC72" s="4" t="str">
        <f>IF(ISERROR(VLOOKUP(AB72,階級!$A$2:$B$113,2,FALSE)),"--------",VLOOKUP(AB72,階級!$A$2:$B$113,2,FALSE))</f>
        <v>--------</v>
      </c>
      <c r="AD72" s="4" t="str">
        <f>IF(COUNT(F72)=0,"----",LOOKUP(IF(F72-DATEVALUE(YEAR(F72)&amp;"/"&amp;"4/2")&lt;0,IF(MONTH(階級!$D$2)&lt;4,YEAR(階級!$D$2)-YEAR(F72),YEAR(階級!$D$2)-YEAR(F72)+1),IF(MONTH(階級!$D$2)&lt;4,YEAR(階級!$D$2)-YEAR(F72)-1,YEAR(階級!$D$2)-YEAR(F72))),階級!$F$2:$F$86,階級!$G$2:$G$86))</f>
        <v>----</v>
      </c>
      <c r="AE72" s="55"/>
      <c r="AF72" s="56"/>
      <c r="AG72" s="56"/>
      <c r="AH72" s="56"/>
      <c r="AI72" s="55"/>
      <c r="AJ72" s="56"/>
      <c r="AK72" s="56"/>
      <c r="AL72" s="56"/>
      <c r="AM72" s="55"/>
      <c r="AN72" s="56"/>
      <c r="AO72" s="56"/>
      <c r="AP72" s="56"/>
      <c r="AQ72" s="57"/>
      <c r="AR72" s="4" t="str">
        <f>IF(ISERROR(VLOOKUP(AQ72,階級!$A$2:$B$113,2,FALSE)),"--------",VLOOKUP(AQ72,階級!$A$2:$B$113,2,FALSE))</f>
        <v>--------</v>
      </c>
      <c r="AS72" s="4" t="str">
        <f>IF(COUNT(F72)=0,"----",LOOKUP(IF(F72-DATEVALUE(YEAR(F72)&amp;"/"&amp;"4/2")&lt;0,IF(MONTH(階級!$D$2)&lt;4,YEAR(階級!$D$2)-YEAR(F72),YEAR(階級!$D$2)-YEAR(F72)+1),IF(MONTH(階級!$D$2)&lt;4,YEAR(階級!$D$2)-YEAR(F72)-1,YEAR(階級!$D$2)-YEAR(F72))),階級!$F$2:$F$86,階級!$G$2:$G$86))</f>
        <v>----</v>
      </c>
      <c r="AT72" s="58"/>
      <c r="AU72" s="59"/>
      <c r="AV72" s="59"/>
      <c r="AW72" s="59"/>
      <c r="AX72" s="58"/>
      <c r="AY72" s="59"/>
      <c r="AZ72" s="59"/>
      <c r="BA72" s="59"/>
      <c r="BB72" s="58"/>
      <c r="BC72" s="59"/>
      <c r="BD72" s="59"/>
      <c r="BE72" s="59"/>
    </row>
    <row r="73" spans="1:57" ht="27" customHeight="1" x14ac:dyDescent="0.2">
      <c r="A73" s="32">
        <v>55</v>
      </c>
      <c r="B73" s="36">
        <f t="shared" si="0"/>
        <v>0</v>
      </c>
      <c r="C73" s="44"/>
      <c r="D73" s="44"/>
      <c r="E73" s="44"/>
      <c r="F73" s="45"/>
      <c r="G73" s="4" t="str">
        <f>IF(COUNT(F73)=0,"----",DATEDIF(F73,階級!$D$2,"y"))</f>
        <v>----</v>
      </c>
      <c r="H73" s="44"/>
      <c r="I73" s="46"/>
      <c r="J73" s="47"/>
      <c r="K73" s="44"/>
      <c r="L73" s="44"/>
      <c r="M73" s="4">
        <v>1</v>
      </c>
      <c r="N73" s="4" t="str">
        <f>IF(ISERROR(VLOOKUP(M73,階級!$A$2:$B$113,2,FALSE)),"--------",VLOOKUP(M73,階級!$A$2:$B$113,2,FALSE))</f>
        <v>型　団体</v>
      </c>
      <c r="O73" s="33" t="str">
        <f>IF(COUNT(F73)=0,"----",LOOKUP(IF(F73-DATEVALUE(YEAR(F73)&amp;"/"&amp;"4/2")&lt;0,IF(MONTH(階級!$D$2)&lt;4,YEAR(階級!$D$2)-YEAR(F73),YEAR(階級!$D$2)-YEAR(F73)+1),IF(MONTH(階級!$D$2)&lt;4,YEAR(階級!$D$2)-YEAR(F73)-1,YEAR(階級!$D$2)-YEAR(F73))),階級!$F$2:$F$86,階級!$G$2:$G$86))</f>
        <v>----</v>
      </c>
      <c r="P73" s="52"/>
      <c r="Q73" s="53"/>
      <c r="R73" s="53"/>
      <c r="S73" s="53"/>
      <c r="T73" s="52"/>
      <c r="U73" s="53"/>
      <c r="V73" s="53"/>
      <c r="W73" s="53"/>
      <c r="X73" s="52"/>
      <c r="Y73" s="53"/>
      <c r="Z73" s="53"/>
      <c r="AA73" s="53"/>
      <c r="AB73" s="54"/>
      <c r="AC73" s="4" t="str">
        <f>IF(ISERROR(VLOOKUP(AB73,階級!$A$2:$B$113,2,FALSE)),"--------",VLOOKUP(AB73,階級!$A$2:$B$113,2,FALSE))</f>
        <v>--------</v>
      </c>
      <c r="AD73" s="4" t="str">
        <f>IF(COUNT(F73)=0,"----",LOOKUP(IF(F73-DATEVALUE(YEAR(F73)&amp;"/"&amp;"4/2")&lt;0,IF(MONTH(階級!$D$2)&lt;4,YEAR(階級!$D$2)-YEAR(F73),YEAR(階級!$D$2)-YEAR(F73)+1),IF(MONTH(階級!$D$2)&lt;4,YEAR(階級!$D$2)-YEAR(F73)-1,YEAR(階級!$D$2)-YEAR(F73))),階級!$F$2:$F$86,階級!$G$2:$G$86))</f>
        <v>----</v>
      </c>
      <c r="AE73" s="55"/>
      <c r="AF73" s="56"/>
      <c r="AG73" s="56"/>
      <c r="AH73" s="56"/>
      <c r="AI73" s="55"/>
      <c r="AJ73" s="56"/>
      <c r="AK73" s="56"/>
      <c r="AL73" s="56"/>
      <c r="AM73" s="55"/>
      <c r="AN73" s="56"/>
      <c r="AO73" s="56"/>
      <c r="AP73" s="56"/>
      <c r="AQ73" s="57"/>
      <c r="AR73" s="4" t="str">
        <f>IF(ISERROR(VLOOKUP(AQ73,階級!$A$2:$B$113,2,FALSE)),"--------",VLOOKUP(AQ73,階級!$A$2:$B$113,2,FALSE))</f>
        <v>--------</v>
      </c>
      <c r="AS73" s="4" t="str">
        <f>IF(COUNT(F73)=0,"----",LOOKUP(IF(F73-DATEVALUE(YEAR(F73)&amp;"/"&amp;"4/2")&lt;0,IF(MONTH(階級!$D$2)&lt;4,YEAR(階級!$D$2)-YEAR(F73),YEAR(階級!$D$2)-YEAR(F73)+1),IF(MONTH(階級!$D$2)&lt;4,YEAR(階級!$D$2)-YEAR(F73)-1,YEAR(階級!$D$2)-YEAR(F73))),階級!$F$2:$F$86,階級!$G$2:$G$86))</f>
        <v>----</v>
      </c>
      <c r="AT73" s="58"/>
      <c r="AU73" s="59"/>
      <c r="AV73" s="59"/>
      <c r="AW73" s="59"/>
      <c r="AX73" s="58"/>
      <c r="AY73" s="59"/>
      <c r="AZ73" s="59"/>
      <c r="BA73" s="59"/>
      <c r="BB73" s="58"/>
      <c r="BC73" s="59"/>
      <c r="BD73" s="59"/>
      <c r="BE73" s="59"/>
    </row>
    <row r="74" spans="1:57" ht="27" customHeight="1" x14ac:dyDescent="0.2">
      <c r="A74" s="32">
        <v>56</v>
      </c>
      <c r="B74" s="36">
        <f t="shared" si="0"/>
        <v>0</v>
      </c>
      <c r="C74" s="44"/>
      <c r="D74" s="44"/>
      <c r="E74" s="44"/>
      <c r="F74" s="45"/>
      <c r="G74" s="4" t="str">
        <f>IF(COUNT(F74)=0,"----",DATEDIF(F74,階級!$D$2,"y"))</f>
        <v>----</v>
      </c>
      <c r="H74" s="44"/>
      <c r="I74" s="46"/>
      <c r="J74" s="47"/>
      <c r="K74" s="44"/>
      <c r="L74" s="44"/>
      <c r="M74" s="4">
        <v>1</v>
      </c>
      <c r="N74" s="4" t="str">
        <f>IF(ISERROR(VLOOKUP(M74,階級!$A$2:$B$113,2,FALSE)),"--------",VLOOKUP(M74,階級!$A$2:$B$113,2,FALSE))</f>
        <v>型　団体</v>
      </c>
      <c r="O74" s="33" t="str">
        <f>IF(COUNT(F74)=0,"----",LOOKUP(IF(F74-DATEVALUE(YEAR(F74)&amp;"/"&amp;"4/2")&lt;0,IF(MONTH(階級!$D$2)&lt;4,YEAR(階級!$D$2)-YEAR(F74),YEAR(階級!$D$2)-YEAR(F74)+1),IF(MONTH(階級!$D$2)&lt;4,YEAR(階級!$D$2)-YEAR(F74)-1,YEAR(階級!$D$2)-YEAR(F74))),階級!$F$2:$F$86,階級!$G$2:$G$86))</f>
        <v>----</v>
      </c>
      <c r="P74" s="52"/>
      <c r="Q74" s="53"/>
      <c r="R74" s="53"/>
      <c r="S74" s="53"/>
      <c r="T74" s="52"/>
      <c r="U74" s="53"/>
      <c r="V74" s="53"/>
      <c r="W74" s="53"/>
      <c r="X74" s="52"/>
      <c r="Y74" s="53"/>
      <c r="Z74" s="53"/>
      <c r="AA74" s="53"/>
      <c r="AB74" s="54"/>
      <c r="AC74" s="4" t="str">
        <f>IF(ISERROR(VLOOKUP(AB74,階級!$A$2:$B$113,2,FALSE)),"--------",VLOOKUP(AB74,階級!$A$2:$B$113,2,FALSE))</f>
        <v>--------</v>
      </c>
      <c r="AD74" s="4" t="str">
        <f>IF(COUNT(F74)=0,"----",LOOKUP(IF(F74-DATEVALUE(YEAR(F74)&amp;"/"&amp;"4/2")&lt;0,IF(MONTH(階級!$D$2)&lt;4,YEAR(階級!$D$2)-YEAR(F74),YEAR(階級!$D$2)-YEAR(F74)+1),IF(MONTH(階級!$D$2)&lt;4,YEAR(階級!$D$2)-YEAR(F74)-1,YEAR(階級!$D$2)-YEAR(F74))),階級!$F$2:$F$86,階級!$G$2:$G$86))</f>
        <v>----</v>
      </c>
      <c r="AE74" s="55"/>
      <c r="AF74" s="56"/>
      <c r="AG74" s="56"/>
      <c r="AH74" s="56"/>
      <c r="AI74" s="55"/>
      <c r="AJ74" s="56"/>
      <c r="AK74" s="56"/>
      <c r="AL74" s="56"/>
      <c r="AM74" s="55"/>
      <c r="AN74" s="56"/>
      <c r="AO74" s="56"/>
      <c r="AP74" s="56"/>
      <c r="AQ74" s="57"/>
      <c r="AR74" s="4" t="str">
        <f>IF(ISERROR(VLOOKUP(AQ74,階級!$A$2:$B$113,2,FALSE)),"--------",VLOOKUP(AQ74,階級!$A$2:$B$113,2,FALSE))</f>
        <v>--------</v>
      </c>
      <c r="AS74" s="4" t="str">
        <f>IF(COUNT(F74)=0,"----",LOOKUP(IF(F74-DATEVALUE(YEAR(F74)&amp;"/"&amp;"4/2")&lt;0,IF(MONTH(階級!$D$2)&lt;4,YEAR(階級!$D$2)-YEAR(F74),YEAR(階級!$D$2)-YEAR(F74)+1),IF(MONTH(階級!$D$2)&lt;4,YEAR(階級!$D$2)-YEAR(F74)-1,YEAR(階級!$D$2)-YEAR(F74))),階級!$F$2:$F$86,階級!$G$2:$G$86))</f>
        <v>----</v>
      </c>
      <c r="AT74" s="58"/>
      <c r="AU74" s="59"/>
      <c r="AV74" s="59"/>
      <c r="AW74" s="59"/>
      <c r="AX74" s="58"/>
      <c r="AY74" s="59"/>
      <c r="AZ74" s="59"/>
      <c r="BA74" s="59"/>
      <c r="BB74" s="58"/>
      <c r="BC74" s="59"/>
      <c r="BD74" s="59"/>
      <c r="BE74" s="59"/>
    </row>
    <row r="75" spans="1:57" ht="27" customHeight="1" x14ac:dyDescent="0.2">
      <c r="A75" s="32">
        <v>57</v>
      </c>
      <c r="B75" s="36">
        <f t="shared" si="0"/>
        <v>0</v>
      </c>
      <c r="C75" s="44"/>
      <c r="D75" s="44"/>
      <c r="E75" s="44"/>
      <c r="F75" s="45"/>
      <c r="G75" s="4" t="str">
        <f>IF(COUNT(F75)=0,"----",DATEDIF(F75,階級!$D$2,"y"))</f>
        <v>----</v>
      </c>
      <c r="H75" s="44"/>
      <c r="I75" s="46"/>
      <c r="J75" s="47"/>
      <c r="K75" s="44"/>
      <c r="L75" s="44"/>
      <c r="M75" s="4">
        <v>1</v>
      </c>
      <c r="N75" s="4" t="str">
        <f>IF(ISERROR(VLOOKUP(M75,階級!$A$2:$B$113,2,FALSE)),"--------",VLOOKUP(M75,階級!$A$2:$B$113,2,FALSE))</f>
        <v>型　団体</v>
      </c>
      <c r="O75" s="33" t="str">
        <f>IF(COUNT(F75)=0,"----",LOOKUP(IF(F75-DATEVALUE(YEAR(F75)&amp;"/"&amp;"4/2")&lt;0,IF(MONTH(階級!$D$2)&lt;4,YEAR(階級!$D$2)-YEAR(F75),YEAR(階級!$D$2)-YEAR(F75)+1),IF(MONTH(階級!$D$2)&lt;4,YEAR(階級!$D$2)-YEAR(F75)-1,YEAR(階級!$D$2)-YEAR(F75))),階級!$F$2:$F$86,階級!$G$2:$G$86))</f>
        <v>----</v>
      </c>
      <c r="P75" s="52"/>
      <c r="Q75" s="53"/>
      <c r="R75" s="53"/>
      <c r="S75" s="53"/>
      <c r="T75" s="52"/>
      <c r="U75" s="53"/>
      <c r="V75" s="53"/>
      <c r="W75" s="53"/>
      <c r="X75" s="52"/>
      <c r="Y75" s="53"/>
      <c r="Z75" s="53"/>
      <c r="AA75" s="53"/>
      <c r="AB75" s="54"/>
      <c r="AC75" s="4" t="str">
        <f>IF(ISERROR(VLOOKUP(AB75,階級!$A$2:$B$113,2,FALSE)),"--------",VLOOKUP(AB75,階級!$A$2:$B$113,2,FALSE))</f>
        <v>--------</v>
      </c>
      <c r="AD75" s="4" t="str">
        <f>IF(COUNT(F75)=0,"----",LOOKUP(IF(F75-DATEVALUE(YEAR(F75)&amp;"/"&amp;"4/2")&lt;0,IF(MONTH(階級!$D$2)&lt;4,YEAR(階級!$D$2)-YEAR(F75),YEAR(階級!$D$2)-YEAR(F75)+1),IF(MONTH(階級!$D$2)&lt;4,YEAR(階級!$D$2)-YEAR(F75)-1,YEAR(階級!$D$2)-YEAR(F75))),階級!$F$2:$F$86,階級!$G$2:$G$86))</f>
        <v>----</v>
      </c>
      <c r="AE75" s="55"/>
      <c r="AF75" s="56"/>
      <c r="AG75" s="56"/>
      <c r="AH75" s="56"/>
      <c r="AI75" s="55"/>
      <c r="AJ75" s="56"/>
      <c r="AK75" s="56"/>
      <c r="AL75" s="56"/>
      <c r="AM75" s="55"/>
      <c r="AN75" s="56"/>
      <c r="AO75" s="56"/>
      <c r="AP75" s="56"/>
      <c r="AQ75" s="57"/>
      <c r="AR75" s="4" t="str">
        <f>IF(ISERROR(VLOOKUP(AQ75,階級!$A$2:$B$113,2,FALSE)),"--------",VLOOKUP(AQ75,階級!$A$2:$B$113,2,FALSE))</f>
        <v>--------</v>
      </c>
      <c r="AS75" s="4" t="str">
        <f>IF(COUNT(F75)=0,"----",LOOKUP(IF(F75-DATEVALUE(YEAR(F75)&amp;"/"&amp;"4/2")&lt;0,IF(MONTH(階級!$D$2)&lt;4,YEAR(階級!$D$2)-YEAR(F75),YEAR(階級!$D$2)-YEAR(F75)+1),IF(MONTH(階級!$D$2)&lt;4,YEAR(階級!$D$2)-YEAR(F75)-1,YEAR(階級!$D$2)-YEAR(F75))),階級!$F$2:$F$86,階級!$G$2:$G$86))</f>
        <v>----</v>
      </c>
      <c r="AT75" s="58"/>
      <c r="AU75" s="59"/>
      <c r="AV75" s="59"/>
      <c r="AW75" s="59"/>
      <c r="AX75" s="58"/>
      <c r="AY75" s="59"/>
      <c r="AZ75" s="59"/>
      <c r="BA75" s="59"/>
      <c r="BB75" s="58"/>
      <c r="BC75" s="59"/>
      <c r="BD75" s="59"/>
      <c r="BE75" s="59"/>
    </row>
    <row r="76" spans="1:57" ht="27" customHeight="1" x14ac:dyDescent="0.2">
      <c r="A76" s="32">
        <v>58</v>
      </c>
      <c r="B76" s="36">
        <f t="shared" si="0"/>
        <v>0</v>
      </c>
      <c r="C76" s="44"/>
      <c r="D76" s="44"/>
      <c r="E76" s="44"/>
      <c r="F76" s="45"/>
      <c r="G76" s="4" t="str">
        <f>IF(COUNT(F76)=0,"----",DATEDIF(F76,階級!$D$2,"y"))</f>
        <v>----</v>
      </c>
      <c r="H76" s="44"/>
      <c r="I76" s="46"/>
      <c r="J76" s="47"/>
      <c r="K76" s="44"/>
      <c r="L76" s="44"/>
      <c r="M76" s="4">
        <v>1</v>
      </c>
      <c r="N76" s="4" t="str">
        <f>IF(ISERROR(VLOOKUP(M76,階級!$A$2:$B$113,2,FALSE)),"--------",VLOOKUP(M76,階級!$A$2:$B$113,2,FALSE))</f>
        <v>型　団体</v>
      </c>
      <c r="O76" s="33" t="str">
        <f>IF(COUNT(F76)=0,"----",LOOKUP(IF(F76-DATEVALUE(YEAR(F76)&amp;"/"&amp;"4/2")&lt;0,IF(MONTH(階級!$D$2)&lt;4,YEAR(階級!$D$2)-YEAR(F76),YEAR(階級!$D$2)-YEAR(F76)+1),IF(MONTH(階級!$D$2)&lt;4,YEAR(階級!$D$2)-YEAR(F76)-1,YEAR(階級!$D$2)-YEAR(F76))),階級!$F$2:$F$86,階級!$G$2:$G$86))</f>
        <v>----</v>
      </c>
      <c r="P76" s="52"/>
      <c r="Q76" s="53"/>
      <c r="R76" s="53"/>
      <c r="S76" s="53"/>
      <c r="T76" s="52"/>
      <c r="U76" s="53"/>
      <c r="V76" s="53"/>
      <c r="W76" s="53"/>
      <c r="X76" s="52"/>
      <c r="Y76" s="53"/>
      <c r="Z76" s="53"/>
      <c r="AA76" s="53"/>
      <c r="AB76" s="54"/>
      <c r="AC76" s="4" t="str">
        <f>IF(ISERROR(VLOOKUP(AB76,階級!$A$2:$B$113,2,FALSE)),"--------",VLOOKUP(AB76,階級!$A$2:$B$113,2,FALSE))</f>
        <v>--------</v>
      </c>
      <c r="AD76" s="4" t="str">
        <f>IF(COUNT(F76)=0,"----",LOOKUP(IF(F76-DATEVALUE(YEAR(F76)&amp;"/"&amp;"4/2")&lt;0,IF(MONTH(階級!$D$2)&lt;4,YEAR(階級!$D$2)-YEAR(F76),YEAR(階級!$D$2)-YEAR(F76)+1),IF(MONTH(階級!$D$2)&lt;4,YEAR(階級!$D$2)-YEAR(F76)-1,YEAR(階級!$D$2)-YEAR(F76))),階級!$F$2:$F$86,階級!$G$2:$G$86))</f>
        <v>----</v>
      </c>
      <c r="AE76" s="55"/>
      <c r="AF76" s="56"/>
      <c r="AG76" s="56"/>
      <c r="AH76" s="56"/>
      <c r="AI76" s="55"/>
      <c r="AJ76" s="56"/>
      <c r="AK76" s="56"/>
      <c r="AL76" s="56"/>
      <c r="AM76" s="55"/>
      <c r="AN76" s="56"/>
      <c r="AO76" s="56"/>
      <c r="AP76" s="56"/>
      <c r="AQ76" s="57"/>
      <c r="AR76" s="4" t="str">
        <f>IF(ISERROR(VLOOKUP(AQ76,階級!$A$2:$B$113,2,FALSE)),"--------",VLOOKUP(AQ76,階級!$A$2:$B$113,2,FALSE))</f>
        <v>--------</v>
      </c>
      <c r="AS76" s="4" t="str">
        <f>IF(COUNT(F76)=0,"----",LOOKUP(IF(F76-DATEVALUE(YEAR(F76)&amp;"/"&amp;"4/2")&lt;0,IF(MONTH(階級!$D$2)&lt;4,YEAR(階級!$D$2)-YEAR(F76),YEAR(階級!$D$2)-YEAR(F76)+1),IF(MONTH(階級!$D$2)&lt;4,YEAR(階級!$D$2)-YEAR(F76)-1,YEAR(階級!$D$2)-YEAR(F76))),階級!$F$2:$F$86,階級!$G$2:$G$86))</f>
        <v>----</v>
      </c>
      <c r="AT76" s="58"/>
      <c r="AU76" s="59"/>
      <c r="AV76" s="59"/>
      <c r="AW76" s="59"/>
      <c r="AX76" s="58"/>
      <c r="AY76" s="59"/>
      <c r="AZ76" s="59"/>
      <c r="BA76" s="59"/>
      <c r="BB76" s="58"/>
      <c r="BC76" s="59"/>
      <c r="BD76" s="59"/>
      <c r="BE76" s="59"/>
    </row>
    <row r="77" spans="1:57" ht="27" customHeight="1" x14ac:dyDescent="0.2">
      <c r="A77" s="32">
        <v>59</v>
      </c>
      <c r="B77" s="36">
        <f t="shared" si="0"/>
        <v>0</v>
      </c>
      <c r="C77" s="44"/>
      <c r="D77" s="44"/>
      <c r="E77" s="44"/>
      <c r="F77" s="45"/>
      <c r="G77" s="4" t="str">
        <f>IF(COUNT(F77)=0,"----",DATEDIF(F77,階級!$D$2,"y"))</f>
        <v>----</v>
      </c>
      <c r="H77" s="44"/>
      <c r="I77" s="46"/>
      <c r="J77" s="47"/>
      <c r="K77" s="44"/>
      <c r="L77" s="44"/>
      <c r="M77" s="4">
        <v>1</v>
      </c>
      <c r="N77" s="4" t="str">
        <f>IF(ISERROR(VLOOKUP(M77,階級!$A$2:$B$113,2,FALSE)),"--------",VLOOKUP(M77,階級!$A$2:$B$113,2,FALSE))</f>
        <v>型　団体</v>
      </c>
      <c r="O77" s="33" t="str">
        <f>IF(COUNT(F77)=0,"----",LOOKUP(IF(F77-DATEVALUE(YEAR(F77)&amp;"/"&amp;"4/2")&lt;0,IF(MONTH(階級!$D$2)&lt;4,YEAR(階級!$D$2)-YEAR(F77),YEAR(階級!$D$2)-YEAR(F77)+1),IF(MONTH(階級!$D$2)&lt;4,YEAR(階級!$D$2)-YEAR(F77)-1,YEAR(階級!$D$2)-YEAR(F77))),階級!$F$2:$F$86,階級!$G$2:$G$86))</f>
        <v>----</v>
      </c>
      <c r="P77" s="52"/>
      <c r="Q77" s="53"/>
      <c r="R77" s="53"/>
      <c r="S77" s="53"/>
      <c r="T77" s="52"/>
      <c r="U77" s="53"/>
      <c r="V77" s="53"/>
      <c r="W77" s="53"/>
      <c r="X77" s="52"/>
      <c r="Y77" s="53"/>
      <c r="Z77" s="53"/>
      <c r="AA77" s="53"/>
      <c r="AB77" s="54"/>
      <c r="AC77" s="4" t="str">
        <f>IF(ISERROR(VLOOKUP(AB77,階級!$A$2:$B$113,2,FALSE)),"--------",VLOOKUP(AB77,階級!$A$2:$B$113,2,FALSE))</f>
        <v>--------</v>
      </c>
      <c r="AD77" s="4" t="str">
        <f>IF(COUNT(F77)=0,"----",LOOKUP(IF(F77-DATEVALUE(YEAR(F77)&amp;"/"&amp;"4/2")&lt;0,IF(MONTH(階級!$D$2)&lt;4,YEAR(階級!$D$2)-YEAR(F77),YEAR(階級!$D$2)-YEAR(F77)+1),IF(MONTH(階級!$D$2)&lt;4,YEAR(階級!$D$2)-YEAR(F77)-1,YEAR(階級!$D$2)-YEAR(F77))),階級!$F$2:$F$86,階級!$G$2:$G$86))</f>
        <v>----</v>
      </c>
      <c r="AE77" s="55"/>
      <c r="AF77" s="56"/>
      <c r="AG77" s="56"/>
      <c r="AH77" s="56"/>
      <c r="AI77" s="55"/>
      <c r="AJ77" s="56"/>
      <c r="AK77" s="56"/>
      <c r="AL77" s="56"/>
      <c r="AM77" s="55"/>
      <c r="AN77" s="56"/>
      <c r="AO77" s="56"/>
      <c r="AP77" s="56"/>
      <c r="AQ77" s="57"/>
      <c r="AR77" s="4" t="str">
        <f>IF(ISERROR(VLOOKUP(AQ77,階級!$A$2:$B$113,2,FALSE)),"--------",VLOOKUP(AQ77,階級!$A$2:$B$113,2,FALSE))</f>
        <v>--------</v>
      </c>
      <c r="AS77" s="4" t="str">
        <f>IF(COUNT(F77)=0,"----",LOOKUP(IF(F77-DATEVALUE(YEAR(F77)&amp;"/"&amp;"4/2")&lt;0,IF(MONTH(階級!$D$2)&lt;4,YEAR(階級!$D$2)-YEAR(F77),YEAR(階級!$D$2)-YEAR(F77)+1),IF(MONTH(階級!$D$2)&lt;4,YEAR(階級!$D$2)-YEAR(F77)-1,YEAR(階級!$D$2)-YEAR(F77))),階級!$F$2:$F$86,階級!$G$2:$G$86))</f>
        <v>----</v>
      </c>
      <c r="AT77" s="58"/>
      <c r="AU77" s="59"/>
      <c r="AV77" s="59"/>
      <c r="AW77" s="59"/>
      <c r="AX77" s="58"/>
      <c r="AY77" s="59"/>
      <c r="AZ77" s="59"/>
      <c r="BA77" s="59"/>
      <c r="BB77" s="58"/>
      <c r="BC77" s="59"/>
      <c r="BD77" s="59"/>
      <c r="BE77" s="59"/>
    </row>
    <row r="78" spans="1:57" ht="27" customHeight="1" x14ac:dyDescent="0.2">
      <c r="A78" s="32">
        <v>60</v>
      </c>
      <c r="B78" s="36">
        <f t="shared" si="0"/>
        <v>0</v>
      </c>
      <c r="C78" s="44"/>
      <c r="D78" s="44"/>
      <c r="E78" s="44"/>
      <c r="F78" s="45"/>
      <c r="G78" s="4" t="str">
        <f>IF(COUNT(F78)=0,"----",DATEDIF(F78,階級!$D$2,"y"))</f>
        <v>----</v>
      </c>
      <c r="H78" s="44"/>
      <c r="I78" s="46"/>
      <c r="J78" s="47"/>
      <c r="K78" s="44"/>
      <c r="L78" s="44"/>
      <c r="M78" s="4">
        <v>1</v>
      </c>
      <c r="N78" s="4" t="str">
        <f>IF(ISERROR(VLOOKUP(M78,階級!$A$2:$B$113,2,FALSE)),"--------",VLOOKUP(M78,階級!$A$2:$B$113,2,FALSE))</f>
        <v>型　団体</v>
      </c>
      <c r="O78" s="33" t="str">
        <f>IF(COUNT(F78)=0,"----",LOOKUP(IF(F78-DATEVALUE(YEAR(F78)&amp;"/"&amp;"4/2")&lt;0,IF(MONTH(階級!$D$2)&lt;4,YEAR(階級!$D$2)-YEAR(F78),YEAR(階級!$D$2)-YEAR(F78)+1),IF(MONTH(階級!$D$2)&lt;4,YEAR(階級!$D$2)-YEAR(F78)-1,YEAR(階級!$D$2)-YEAR(F78))),階級!$F$2:$F$86,階級!$G$2:$G$86))</f>
        <v>----</v>
      </c>
      <c r="P78" s="52"/>
      <c r="Q78" s="53"/>
      <c r="R78" s="53"/>
      <c r="S78" s="53"/>
      <c r="T78" s="52"/>
      <c r="U78" s="53"/>
      <c r="V78" s="53"/>
      <c r="W78" s="53"/>
      <c r="X78" s="52"/>
      <c r="Y78" s="53"/>
      <c r="Z78" s="53"/>
      <c r="AA78" s="53"/>
      <c r="AB78" s="54"/>
      <c r="AC78" s="4" t="str">
        <f>IF(ISERROR(VLOOKUP(AB78,階級!$A$2:$B$113,2,FALSE)),"--------",VLOOKUP(AB78,階級!$A$2:$B$113,2,FALSE))</f>
        <v>--------</v>
      </c>
      <c r="AD78" s="4" t="str">
        <f>IF(COUNT(F78)=0,"----",LOOKUP(IF(F78-DATEVALUE(YEAR(F78)&amp;"/"&amp;"4/2")&lt;0,IF(MONTH(階級!$D$2)&lt;4,YEAR(階級!$D$2)-YEAR(F78),YEAR(階級!$D$2)-YEAR(F78)+1),IF(MONTH(階級!$D$2)&lt;4,YEAR(階級!$D$2)-YEAR(F78)-1,YEAR(階級!$D$2)-YEAR(F78))),階級!$F$2:$F$86,階級!$G$2:$G$86))</f>
        <v>----</v>
      </c>
      <c r="AE78" s="55"/>
      <c r="AF78" s="56"/>
      <c r="AG78" s="56"/>
      <c r="AH78" s="56"/>
      <c r="AI78" s="55"/>
      <c r="AJ78" s="56"/>
      <c r="AK78" s="56"/>
      <c r="AL78" s="56"/>
      <c r="AM78" s="55"/>
      <c r="AN78" s="56"/>
      <c r="AO78" s="56"/>
      <c r="AP78" s="56"/>
      <c r="AQ78" s="57"/>
      <c r="AR78" s="4" t="str">
        <f>IF(ISERROR(VLOOKUP(AQ78,階級!$A$2:$B$113,2,FALSE)),"--------",VLOOKUP(AQ78,階級!$A$2:$B$113,2,FALSE))</f>
        <v>--------</v>
      </c>
      <c r="AS78" s="4" t="str">
        <f>IF(COUNT(F78)=0,"----",LOOKUP(IF(F78-DATEVALUE(YEAR(F78)&amp;"/"&amp;"4/2")&lt;0,IF(MONTH(階級!$D$2)&lt;4,YEAR(階級!$D$2)-YEAR(F78),YEAR(階級!$D$2)-YEAR(F78)+1),IF(MONTH(階級!$D$2)&lt;4,YEAR(階級!$D$2)-YEAR(F78)-1,YEAR(階級!$D$2)-YEAR(F78))),階級!$F$2:$F$86,階級!$G$2:$G$86))</f>
        <v>----</v>
      </c>
      <c r="AT78" s="58"/>
      <c r="AU78" s="59"/>
      <c r="AV78" s="59"/>
      <c r="AW78" s="59"/>
      <c r="AX78" s="58"/>
      <c r="AY78" s="59"/>
      <c r="AZ78" s="59"/>
      <c r="BA78" s="59"/>
      <c r="BB78" s="58"/>
      <c r="BC78" s="59"/>
      <c r="BD78" s="59"/>
      <c r="BE78" s="59"/>
    </row>
    <row r="79" spans="1:57" ht="27" customHeight="1" x14ac:dyDescent="0.2">
      <c r="A79" s="32">
        <v>61</v>
      </c>
      <c r="B79" s="36">
        <f t="shared" si="0"/>
        <v>0</v>
      </c>
      <c r="C79" s="44"/>
      <c r="D79" s="44"/>
      <c r="E79" s="44"/>
      <c r="F79" s="45"/>
      <c r="G79" s="4" t="str">
        <f>IF(COUNT(F79)=0,"----",DATEDIF(F79,階級!$D$2,"y"))</f>
        <v>----</v>
      </c>
      <c r="H79" s="44"/>
      <c r="I79" s="46"/>
      <c r="J79" s="47"/>
      <c r="K79" s="44"/>
      <c r="L79" s="44"/>
      <c r="M79" s="4">
        <v>1</v>
      </c>
      <c r="N79" s="4" t="str">
        <f>IF(ISERROR(VLOOKUP(M79,階級!$A$2:$B$113,2,FALSE)),"--------",VLOOKUP(M79,階級!$A$2:$B$113,2,FALSE))</f>
        <v>型　団体</v>
      </c>
      <c r="O79" s="33" t="str">
        <f>IF(COUNT(F79)=0,"----",LOOKUP(IF(F79-DATEVALUE(YEAR(F79)&amp;"/"&amp;"4/2")&lt;0,IF(MONTH(階級!$D$2)&lt;4,YEAR(階級!$D$2)-YEAR(F79),YEAR(階級!$D$2)-YEAR(F79)+1),IF(MONTH(階級!$D$2)&lt;4,YEAR(階級!$D$2)-YEAR(F79)-1,YEAR(階級!$D$2)-YEAR(F79))),階級!$F$2:$F$86,階級!$G$2:$G$86))</f>
        <v>----</v>
      </c>
      <c r="P79" s="52"/>
      <c r="Q79" s="53"/>
      <c r="R79" s="53"/>
      <c r="S79" s="53"/>
      <c r="T79" s="52"/>
      <c r="U79" s="53"/>
      <c r="V79" s="53"/>
      <c r="W79" s="53"/>
      <c r="X79" s="52"/>
      <c r="Y79" s="53"/>
      <c r="Z79" s="53"/>
      <c r="AA79" s="53"/>
      <c r="AB79" s="54"/>
      <c r="AC79" s="4" t="str">
        <f>IF(ISERROR(VLOOKUP(AB79,階級!$A$2:$B$113,2,FALSE)),"--------",VLOOKUP(AB79,階級!$A$2:$B$113,2,FALSE))</f>
        <v>--------</v>
      </c>
      <c r="AD79" s="4" t="str">
        <f>IF(COUNT(F79)=0,"----",LOOKUP(IF(F79-DATEVALUE(YEAR(F79)&amp;"/"&amp;"4/2")&lt;0,IF(MONTH(階級!$D$2)&lt;4,YEAR(階級!$D$2)-YEAR(F79),YEAR(階級!$D$2)-YEAR(F79)+1),IF(MONTH(階級!$D$2)&lt;4,YEAR(階級!$D$2)-YEAR(F79)-1,YEAR(階級!$D$2)-YEAR(F79))),階級!$F$2:$F$86,階級!$G$2:$G$86))</f>
        <v>----</v>
      </c>
      <c r="AE79" s="55"/>
      <c r="AF79" s="56"/>
      <c r="AG79" s="56"/>
      <c r="AH79" s="56"/>
      <c r="AI79" s="55"/>
      <c r="AJ79" s="56"/>
      <c r="AK79" s="56"/>
      <c r="AL79" s="56"/>
      <c r="AM79" s="55"/>
      <c r="AN79" s="56"/>
      <c r="AO79" s="56"/>
      <c r="AP79" s="56"/>
      <c r="AQ79" s="57"/>
      <c r="AR79" s="4" t="str">
        <f>IF(ISERROR(VLOOKUP(AQ79,階級!$A$2:$B$113,2,FALSE)),"--------",VLOOKUP(AQ79,階級!$A$2:$B$113,2,FALSE))</f>
        <v>--------</v>
      </c>
      <c r="AS79" s="4" t="str">
        <f>IF(COUNT(F79)=0,"----",LOOKUP(IF(F79-DATEVALUE(YEAR(F79)&amp;"/"&amp;"4/2")&lt;0,IF(MONTH(階級!$D$2)&lt;4,YEAR(階級!$D$2)-YEAR(F79),YEAR(階級!$D$2)-YEAR(F79)+1),IF(MONTH(階級!$D$2)&lt;4,YEAR(階級!$D$2)-YEAR(F79)-1,YEAR(階級!$D$2)-YEAR(F79))),階級!$F$2:$F$86,階級!$G$2:$G$86))</f>
        <v>----</v>
      </c>
      <c r="AT79" s="58"/>
      <c r="AU79" s="59"/>
      <c r="AV79" s="59"/>
      <c r="AW79" s="59"/>
      <c r="AX79" s="58"/>
      <c r="AY79" s="59"/>
      <c r="AZ79" s="59"/>
      <c r="BA79" s="59"/>
      <c r="BB79" s="58"/>
      <c r="BC79" s="59"/>
      <c r="BD79" s="59"/>
      <c r="BE79" s="59"/>
    </row>
    <row r="80" spans="1:57" ht="27" customHeight="1" x14ac:dyDescent="0.2">
      <c r="A80" s="32">
        <v>62</v>
      </c>
      <c r="B80" s="36">
        <f t="shared" si="0"/>
        <v>0</v>
      </c>
      <c r="C80" s="44"/>
      <c r="D80" s="44"/>
      <c r="E80" s="44"/>
      <c r="F80" s="45"/>
      <c r="G80" s="4" t="str">
        <f>IF(COUNT(F80)=0,"----",DATEDIF(F80,階級!$D$2,"y"))</f>
        <v>----</v>
      </c>
      <c r="H80" s="44"/>
      <c r="I80" s="46"/>
      <c r="J80" s="47"/>
      <c r="K80" s="44"/>
      <c r="L80" s="44"/>
      <c r="M80" s="4">
        <v>1</v>
      </c>
      <c r="N80" s="4" t="str">
        <f>IF(ISERROR(VLOOKUP(M80,階級!$A$2:$B$113,2,FALSE)),"--------",VLOOKUP(M80,階級!$A$2:$B$113,2,FALSE))</f>
        <v>型　団体</v>
      </c>
      <c r="O80" s="33" t="str">
        <f>IF(COUNT(F80)=0,"----",LOOKUP(IF(F80-DATEVALUE(YEAR(F80)&amp;"/"&amp;"4/2")&lt;0,IF(MONTH(階級!$D$2)&lt;4,YEAR(階級!$D$2)-YEAR(F80),YEAR(階級!$D$2)-YEAR(F80)+1),IF(MONTH(階級!$D$2)&lt;4,YEAR(階級!$D$2)-YEAR(F80)-1,YEAR(階級!$D$2)-YEAR(F80))),階級!$F$2:$F$86,階級!$G$2:$G$86))</f>
        <v>----</v>
      </c>
      <c r="P80" s="52"/>
      <c r="Q80" s="53"/>
      <c r="R80" s="53"/>
      <c r="S80" s="53"/>
      <c r="T80" s="52"/>
      <c r="U80" s="53"/>
      <c r="V80" s="53"/>
      <c r="W80" s="53"/>
      <c r="X80" s="52"/>
      <c r="Y80" s="53"/>
      <c r="Z80" s="53"/>
      <c r="AA80" s="53"/>
      <c r="AB80" s="54"/>
      <c r="AC80" s="4" t="str">
        <f>IF(ISERROR(VLOOKUP(AB80,階級!$A$2:$B$113,2,FALSE)),"--------",VLOOKUP(AB80,階級!$A$2:$B$113,2,FALSE))</f>
        <v>--------</v>
      </c>
      <c r="AD80" s="4" t="str">
        <f>IF(COUNT(F80)=0,"----",LOOKUP(IF(F80-DATEVALUE(YEAR(F80)&amp;"/"&amp;"4/2")&lt;0,IF(MONTH(階級!$D$2)&lt;4,YEAR(階級!$D$2)-YEAR(F80),YEAR(階級!$D$2)-YEAR(F80)+1),IF(MONTH(階級!$D$2)&lt;4,YEAR(階級!$D$2)-YEAR(F80)-1,YEAR(階級!$D$2)-YEAR(F80))),階級!$F$2:$F$86,階級!$G$2:$G$86))</f>
        <v>----</v>
      </c>
      <c r="AE80" s="55"/>
      <c r="AF80" s="56"/>
      <c r="AG80" s="56"/>
      <c r="AH80" s="56"/>
      <c r="AI80" s="55"/>
      <c r="AJ80" s="56"/>
      <c r="AK80" s="56"/>
      <c r="AL80" s="56"/>
      <c r="AM80" s="55"/>
      <c r="AN80" s="56"/>
      <c r="AO80" s="56"/>
      <c r="AP80" s="56"/>
      <c r="AQ80" s="57"/>
      <c r="AR80" s="4" t="str">
        <f>IF(ISERROR(VLOOKUP(AQ80,階級!$A$2:$B$113,2,FALSE)),"--------",VLOOKUP(AQ80,階級!$A$2:$B$113,2,FALSE))</f>
        <v>--------</v>
      </c>
      <c r="AS80" s="4" t="str">
        <f>IF(COUNT(F80)=0,"----",LOOKUP(IF(F80-DATEVALUE(YEAR(F80)&amp;"/"&amp;"4/2")&lt;0,IF(MONTH(階級!$D$2)&lt;4,YEAR(階級!$D$2)-YEAR(F80),YEAR(階級!$D$2)-YEAR(F80)+1),IF(MONTH(階級!$D$2)&lt;4,YEAR(階級!$D$2)-YEAR(F80)-1,YEAR(階級!$D$2)-YEAR(F80))),階級!$F$2:$F$86,階級!$G$2:$G$86))</f>
        <v>----</v>
      </c>
      <c r="AT80" s="58"/>
      <c r="AU80" s="59"/>
      <c r="AV80" s="59"/>
      <c r="AW80" s="59"/>
      <c r="AX80" s="58"/>
      <c r="AY80" s="59"/>
      <c r="AZ80" s="59"/>
      <c r="BA80" s="59"/>
      <c r="BB80" s="58"/>
      <c r="BC80" s="59"/>
      <c r="BD80" s="59"/>
      <c r="BE80" s="59"/>
    </row>
    <row r="81" spans="1:57" ht="27" customHeight="1" x14ac:dyDescent="0.2">
      <c r="A81" s="32">
        <v>63</v>
      </c>
      <c r="B81" s="36">
        <f t="shared" si="0"/>
        <v>0</v>
      </c>
      <c r="C81" s="44"/>
      <c r="D81" s="44"/>
      <c r="E81" s="44"/>
      <c r="F81" s="45"/>
      <c r="G81" s="4" t="str">
        <f>IF(COUNT(F81)=0,"----",DATEDIF(F81,階級!$D$2,"y"))</f>
        <v>----</v>
      </c>
      <c r="H81" s="44"/>
      <c r="I81" s="46"/>
      <c r="J81" s="47"/>
      <c r="K81" s="44"/>
      <c r="L81" s="44"/>
      <c r="M81" s="4">
        <v>1</v>
      </c>
      <c r="N81" s="4" t="str">
        <f>IF(ISERROR(VLOOKUP(M81,階級!$A$2:$B$113,2,FALSE)),"--------",VLOOKUP(M81,階級!$A$2:$B$113,2,FALSE))</f>
        <v>型　団体</v>
      </c>
      <c r="O81" s="33" t="str">
        <f>IF(COUNT(F81)=0,"----",LOOKUP(IF(F81-DATEVALUE(YEAR(F81)&amp;"/"&amp;"4/2")&lt;0,IF(MONTH(階級!$D$2)&lt;4,YEAR(階級!$D$2)-YEAR(F81),YEAR(階級!$D$2)-YEAR(F81)+1),IF(MONTH(階級!$D$2)&lt;4,YEAR(階級!$D$2)-YEAR(F81)-1,YEAR(階級!$D$2)-YEAR(F81))),階級!$F$2:$F$86,階級!$G$2:$G$86))</f>
        <v>----</v>
      </c>
      <c r="P81" s="52"/>
      <c r="Q81" s="53"/>
      <c r="R81" s="53"/>
      <c r="S81" s="53"/>
      <c r="T81" s="52"/>
      <c r="U81" s="53"/>
      <c r="V81" s="53"/>
      <c r="W81" s="53"/>
      <c r="X81" s="52"/>
      <c r="Y81" s="53"/>
      <c r="Z81" s="53"/>
      <c r="AA81" s="53"/>
      <c r="AB81" s="54"/>
      <c r="AC81" s="4" t="str">
        <f>IF(ISERROR(VLOOKUP(AB81,階級!$A$2:$B$113,2,FALSE)),"--------",VLOOKUP(AB81,階級!$A$2:$B$113,2,FALSE))</f>
        <v>--------</v>
      </c>
      <c r="AD81" s="4" t="str">
        <f>IF(COUNT(F81)=0,"----",LOOKUP(IF(F81-DATEVALUE(YEAR(F81)&amp;"/"&amp;"4/2")&lt;0,IF(MONTH(階級!$D$2)&lt;4,YEAR(階級!$D$2)-YEAR(F81),YEAR(階級!$D$2)-YEAR(F81)+1),IF(MONTH(階級!$D$2)&lt;4,YEAR(階級!$D$2)-YEAR(F81)-1,YEAR(階級!$D$2)-YEAR(F81))),階級!$F$2:$F$86,階級!$G$2:$G$86))</f>
        <v>----</v>
      </c>
      <c r="AE81" s="55"/>
      <c r="AF81" s="56"/>
      <c r="AG81" s="56"/>
      <c r="AH81" s="56"/>
      <c r="AI81" s="55"/>
      <c r="AJ81" s="56"/>
      <c r="AK81" s="56"/>
      <c r="AL81" s="56"/>
      <c r="AM81" s="55"/>
      <c r="AN81" s="56"/>
      <c r="AO81" s="56"/>
      <c r="AP81" s="56"/>
      <c r="AQ81" s="57"/>
      <c r="AR81" s="4" t="str">
        <f>IF(ISERROR(VLOOKUP(AQ81,階級!$A$2:$B$113,2,FALSE)),"--------",VLOOKUP(AQ81,階級!$A$2:$B$113,2,FALSE))</f>
        <v>--------</v>
      </c>
      <c r="AS81" s="4" t="str">
        <f>IF(COUNT(F81)=0,"----",LOOKUP(IF(F81-DATEVALUE(YEAR(F81)&amp;"/"&amp;"4/2")&lt;0,IF(MONTH(階級!$D$2)&lt;4,YEAR(階級!$D$2)-YEAR(F81),YEAR(階級!$D$2)-YEAR(F81)+1),IF(MONTH(階級!$D$2)&lt;4,YEAR(階級!$D$2)-YEAR(F81)-1,YEAR(階級!$D$2)-YEAR(F81))),階級!$F$2:$F$86,階級!$G$2:$G$86))</f>
        <v>----</v>
      </c>
      <c r="AT81" s="58"/>
      <c r="AU81" s="59"/>
      <c r="AV81" s="59"/>
      <c r="AW81" s="59"/>
      <c r="AX81" s="58"/>
      <c r="AY81" s="59"/>
      <c r="AZ81" s="59"/>
      <c r="BA81" s="59"/>
      <c r="BB81" s="58"/>
      <c r="BC81" s="59"/>
      <c r="BD81" s="59"/>
      <c r="BE81" s="59"/>
    </row>
    <row r="82" spans="1:57" ht="27" customHeight="1" x14ac:dyDescent="0.2">
      <c r="A82" s="32">
        <v>64</v>
      </c>
      <c r="B82" s="36">
        <f t="shared" si="0"/>
        <v>0</v>
      </c>
      <c r="C82" s="44"/>
      <c r="D82" s="44"/>
      <c r="E82" s="44"/>
      <c r="F82" s="45"/>
      <c r="G82" s="4" t="str">
        <f>IF(COUNT(F82)=0,"----",DATEDIF(F82,階級!$D$2,"y"))</f>
        <v>----</v>
      </c>
      <c r="H82" s="44"/>
      <c r="I82" s="46"/>
      <c r="J82" s="47"/>
      <c r="K82" s="44"/>
      <c r="L82" s="44"/>
      <c r="M82" s="4">
        <v>1</v>
      </c>
      <c r="N82" s="4" t="str">
        <f>IF(ISERROR(VLOOKUP(M82,階級!$A$2:$B$113,2,FALSE)),"--------",VLOOKUP(M82,階級!$A$2:$B$113,2,FALSE))</f>
        <v>型　団体</v>
      </c>
      <c r="O82" s="33" t="str">
        <f>IF(COUNT(F82)=0,"----",LOOKUP(IF(F82-DATEVALUE(YEAR(F82)&amp;"/"&amp;"4/2")&lt;0,IF(MONTH(階級!$D$2)&lt;4,YEAR(階級!$D$2)-YEAR(F82),YEAR(階級!$D$2)-YEAR(F82)+1),IF(MONTH(階級!$D$2)&lt;4,YEAR(階級!$D$2)-YEAR(F82)-1,YEAR(階級!$D$2)-YEAR(F82))),階級!$F$2:$F$86,階級!$G$2:$G$86))</f>
        <v>----</v>
      </c>
      <c r="P82" s="52"/>
      <c r="Q82" s="53"/>
      <c r="R82" s="53"/>
      <c r="S82" s="53"/>
      <c r="T82" s="52"/>
      <c r="U82" s="53"/>
      <c r="V82" s="53"/>
      <c r="W82" s="53"/>
      <c r="X82" s="52"/>
      <c r="Y82" s="53"/>
      <c r="Z82" s="53"/>
      <c r="AA82" s="53"/>
      <c r="AB82" s="54"/>
      <c r="AC82" s="4" t="str">
        <f>IF(ISERROR(VLOOKUP(AB82,階級!$A$2:$B$113,2,FALSE)),"--------",VLOOKUP(AB82,階級!$A$2:$B$113,2,FALSE))</f>
        <v>--------</v>
      </c>
      <c r="AD82" s="4" t="str">
        <f>IF(COUNT(F82)=0,"----",LOOKUP(IF(F82-DATEVALUE(YEAR(F82)&amp;"/"&amp;"4/2")&lt;0,IF(MONTH(階級!$D$2)&lt;4,YEAR(階級!$D$2)-YEAR(F82),YEAR(階級!$D$2)-YEAR(F82)+1),IF(MONTH(階級!$D$2)&lt;4,YEAR(階級!$D$2)-YEAR(F82)-1,YEAR(階級!$D$2)-YEAR(F82))),階級!$F$2:$F$86,階級!$G$2:$G$86))</f>
        <v>----</v>
      </c>
      <c r="AE82" s="55"/>
      <c r="AF82" s="56"/>
      <c r="AG82" s="56"/>
      <c r="AH82" s="56"/>
      <c r="AI82" s="55"/>
      <c r="AJ82" s="56"/>
      <c r="AK82" s="56"/>
      <c r="AL82" s="56"/>
      <c r="AM82" s="55"/>
      <c r="AN82" s="56"/>
      <c r="AO82" s="56"/>
      <c r="AP82" s="56"/>
      <c r="AQ82" s="57"/>
      <c r="AR82" s="4" t="str">
        <f>IF(ISERROR(VLOOKUP(AQ82,階級!$A$2:$B$113,2,FALSE)),"--------",VLOOKUP(AQ82,階級!$A$2:$B$113,2,FALSE))</f>
        <v>--------</v>
      </c>
      <c r="AS82" s="4" t="str">
        <f>IF(COUNT(F82)=0,"----",LOOKUP(IF(F82-DATEVALUE(YEAR(F82)&amp;"/"&amp;"4/2")&lt;0,IF(MONTH(階級!$D$2)&lt;4,YEAR(階級!$D$2)-YEAR(F82),YEAR(階級!$D$2)-YEAR(F82)+1),IF(MONTH(階級!$D$2)&lt;4,YEAR(階級!$D$2)-YEAR(F82)-1,YEAR(階級!$D$2)-YEAR(F82))),階級!$F$2:$F$86,階級!$G$2:$G$86))</f>
        <v>----</v>
      </c>
      <c r="AT82" s="58"/>
      <c r="AU82" s="59"/>
      <c r="AV82" s="59"/>
      <c r="AW82" s="59"/>
      <c r="AX82" s="58"/>
      <c r="AY82" s="59"/>
      <c r="AZ82" s="59"/>
      <c r="BA82" s="59"/>
      <c r="BB82" s="58"/>
      <c r="BC82" s="59"/>
      <c r="BD82" s="59"/>
      <c r="BE82" s="59"/>
    </row>
    <row r="83" spans="1:57" ht="27" customHeight="1" x14ac:dyDescent="0.2">
      <c r="A83" s="32">
        <v>65</v>
      </c>
      <c r="B83" s="36">
        <f t="shared" si="0"/>
        <v>0</v>
      </c>
      <c r="C83" s="44"/>
      <c r="D83" s="44"/>
      <c r="E83" s="44"/>
      <c r="F83" s="45"/>
      <c r="G83" s="4" t="str">
        <f>IF(COUNT(F83)=0,"----",DATEDIF(F83,階級!$D$2,"y"))</f>
        <v>----</v>
      </c>
      <c r="H83" s="44"/>
      <c r="I83" s="46"/>
      <c r="J83" s="47"/>
      <c r="K83" s="44"/>
      <c r="L83" s="44"/>
      <c r="M83" s="4">
        <v>1</v>
      </c>
      <c r="N83" s="4" t="str">
        <f>IF(ISERROR(VLOOKUP(M83,階級!$A$2:$B$113,2,FALSE)),"--------",VLOOKUP(M83,階級!$A$2:$B$113,2,FALSE))</f>
        <v>型　団体</v>
      </c>
      <c r="O83" s="33" t="str">
        <f>IF(COUNT(F83)=0,"----",LOOKUP(IF(F83-DATEVALUE(YEAR(F83)&amp;"/"&amp;"4/2")&lt;0,IF(MONTH(階級!$D$2)&lt;4,YEAR(階級!$D$2)-YEAR(F83),YEAR(階級!$D$2)-YEAR(F83)+1),IF(MONTH(階級!$D$2)&lt;4,YEAR(階級!$D$2)-YEAR(F83)-1,YEAR(階級!$D$2)-YEAR(F83))),階級!$F$2:$F$86,階級!$G$2:$G$86))</f>
        <v>----</v>
      </c>
      <c r="P83" s="52"/>
      <c r="Q83" s="53"/>
      <c r="R83" s="53"/>
      <c r="S83" s="53"/>
      <c r="T83" s="52"/>
      <c r="U83" s="53"/>
      <c r="V83" s="53"/>
      <c r="W83" s="53"/>
      <c r="X83" s="52"/>
      <c r="Y83" s="53"/>
      <c r="Z83" s="53"/>
      <c r="AA83" s="53"/>
      <c r="AB83" s="54"/>
      <c r="AC83" s="4" t="str">
        <f>IF(ISERROR(VLOOKUP(AB83,階級!$A$2:$B$113,2,FALSE)),"--------",VLOOKUP(AB83,階級!$A$2:$B$113,2,FALSE))</f>
        <v>--------</v>
      </c>
      <c r="AD83" s="4" t="str">
        <f>IF(COUNT(F83)=0,"----",LOOKUP(IF(F83-DATEVALUE(YEAR(F83)&amp;"/"&amp;"4/2")&lt;0,IF(MONTH(階級!$D$2)&lt;4,YEAR(階級!$D$2)-YEAR(F83),YEAR(階級!$D$2)-YEAR(F83)+1),IF(MONTH(階級!$D$2)&lt;4,YEAR(階級!$D$2)-YEAR(F83)-1,YEAR(階級!$D$2)-YEAR(F83))),階級!$F$2:$F$86,階級!$G$2:$G$86))</f>
        <v>----</v>
      </c>
      <c r="AE83" s="55"/>
      <c r="AF83" s="56"/>
      <c r="AG83" s="56"/>
      <c r="AH83" s="56"/>
      <c r="AI83" s="55"/>
      <c r="AJ83" s="56"/>
      <c r="AK83" s="56"/>
      <c r="AL83" s="56"/>
      <c r="AM83" s="55"/>
      <c r="AN83" s="56"/>
      <c r="AO83" s="56"/>
      <c r="AP83" s="56"/>
      <c r="AQ83" s="57"/>
      <c r="AR83" s="4" t="str">
        <f>IF(ISERROR(VLOOKUP(AQ83,階級!$A$2:$B$113,2,FALSE)),"--------",VLOOKUP(AQ83,階級!$A$2:$B$113,2,FALSE))</f>
        <v>--------</v>
      </c>
      <c r="AS83" s="4" t="str">
        <f>IF(COUNT(F83)=0,"----",LOOKUP(IF(F83-DATEVALUE(YEAR(F83)&amp;"/"&amp;"4/2")&lt;0,IF(MONTH(階級!$D$2)&lt;4,YEAR(階級!$D$2)-YEAR(F83),YEAR(階級!$D$2)-YEAR(F83)+1),IF(MONTH(階級!$D$2)&lt;4,YEAR(階級!$D$2)-YEAR(F83)-1,YEAR(階級!$D$2)-YEAR(F83))),階級!$F$2:$F$86,階級!$G$2:$G$86))</f>
        <v>----</v>
      </c>
      <c r="AT83" s="58"/>
      <c r="AU83" s="59"/>
      <c r="AV83" s="59"/>
      <c r="AW83" s="59"/>
      <c r="AX83" s="58"/>
      <c r="AY83" s="59"/>
      <c r="AZ83" s="59"/>
      <c r="BA83" s="59"/>
      <c r="BB83" s="58"/>
      <c r="BC83" s="59"/>
      <c r="BD83" s="59"/>
      <c r="BE83" s="59"/>
    </row>
    <row r="84" spans="1:57" ht="27" customHeight="1" x14ac:dyDescent="0.2">
      <c r="A84" s="32">
        <v>66</v>
      </c>
      <c r="B84" s="36">
        <f t="shared" ref="B84:B147" si="1">$D$13</f>
        <v>0</v>
      </c>
      <c r="C84" s="44"/>
      <c r="D84" s="44"/>
      <c r="E84" s="44"/>
      <c r="F84" s="45"/>
      <c r="G84" s="4" t="str">
        <f>IF(COUNT(F84)=0,"----",DATEDIF(F84,階級!$D$2,"y"))</f>
        <v>----</v>
      </c>
      <c r="H84" s="44"/>
      <c r="I84" s="46"/>
      <c r="J84" s="47"/>
      <c r="K84" s="44"/>
      <c r="L84" s="44"/>
      <c r="M84" s="4">
        <v>1</v>
      </c>
      <c r="N84" s="4" t="str">
        <f>IF(ISERROR(VLOOKUP(M84,階級!$A$2:$B$113,2,FALSE)),"--------",VLOOKUP(M84,階級!$A$2:$B$113,2,FALSE))</f>
        <v>型　団体</v>
      </c>
      <c r="O84" s="33" t="str">
        <f>IF(COUNT(F84)=0,"----",LOOKUP(IF(F84-DATEVALUE(YEAR(F84)&amp;"/"&amp;"4/2")&lt;0,IF(MONTH(階級!$D$2)&lt;4,YEAR(階級!$D$2)-YEAR(F84),YEAR(階級!$D$2)-YEAR(F84)+1),IF(MONTH(階級!$D$2)&lt;4,YEAR(階級!$D$2)-YEAR(F84)-1,YEAR(階級!$D$2)-YEAR(F84))),階級!$F$2:$F$86,階級!$G$2:$G$86))</f>
        <v>----</v>
      </c>
      <c r="P84" s="52"/>
      <c r="Q84" s="53"/>
      <c r="R84" s="53"/>
      <c r="S84" s="53"/>
      <c r="T84" s="52"/>
      <c r="U84" s="53"/>
      <c r="V84" s="53"/>
      <c r="W84" s="53"/>
      <c r="X84" s="52"/>
      <c r="Y84" s="53"/>
      <c r="Z84" s="53"/>
      <c r="AA84" s="53"/>
      <c r="AB84" s="54"/>
      <c r="AC84" s="4" t="str">
        <f>IF(ISERROR(VLOOKUP(AB84,階級!$A$2:$B$113,2,FALSE)),"--------",VLOOKUP(AB84,階級!$A$2:$B$113,2,FALSE))</f>
        <v>--------</v>
      </c>
      <c r="AD84" s="4" t="str">
        <f>IF(COUNT(F84)=0,"----",LOOKUP(IF(F84-DATEVALUE(YEAR(F84)&amp;"/"&amp;"4/2")&lt;0,IF(MONTH(階級!$D$2)&lt;4,YEAR(階級!$D$2)-YEAR(F84),YEAR(階級!$D$2)-YEAR(F84)+1),IF(MONTH(階級!$D$2)&lt;4,YEAR(階級!$D$2)-YEAR(F84)-1,YEAR(階級!$D$2)-YEAR(F84))),階級!$F$2:$F$86,階級!$G$2:$G$86))</f>
        <v>----</v>
      </c>
      <c r="AE84" s="55"/>
      <c r="AF84" s="56"/>
      <c r="AG84" s="56"/>
      <c r="AH84" s="56"/>
      <c r="AI84" s="55"/>
      <c r="AJ84" s="56"/>
      <c r="AK84" s="56"/>
      <c r="AL84" s="56"/>
      <c r="AM84" s="55"/>
      <c r="AN84" s="56"/>
      <c r="AO84" s="56"/>
      <c r="AP84" s="56"/>
      <c r="AQ84" s="57"/>
      <c r="AR84" s="4" t="str">
        <f>IF(ISERROR(VLOOKUP(AQ84,階級!$A$2:$B$113,2,FALSE)),"--------",VLOOKUP(AQ84,階級!$A$2:$B$113,2,FALSE))</f>
        <v>--------</v>
      </c>
      <c r="AS84" s="4" t="str">
        <f>IF(COUNT(F84)=0,"----",LOOKUP(IF(F84-DATEVALUE(YEAR(F84)&amp;"/"&amp;"4/2")&lt;0,IF(MONTH(階級!$D$2)&lt;4,YEAR(階級!$D$2)-YEAR(F84),YEAR(階級!$D$2)-YEAR(F84)+1),IF(MONTH(階級!$D$2)&lt;4,YEAR(階級!$D$2)-YEAR(F84)-1,YEAR(階級!$D$2)-YEAR(F84))),階級!$F$2:$F$86,階級!$G$2:$G$86))</f>
        <v>----</v>
      </c>
      <c r="AT84" s="58"/>
      <c r="AU84" s="59"/>
      <c r="AV84" s="59"/>
      <c r="AW84" s="59"/>
      <c r="AX84" s="58"/>
      <c r="AY84" s="59"/>
      <c r="AZ84" s="59"/>
      <c r="BA84" s="59"/>
      <c r="BB84" s="58"/>
      <c r="BC84" s="59"/>
      <c r="BD84" s="59"/>
      <c r="BE84" s="59"/>
    </row>
    <row r="85" spans="1:57" ht="27" customHeight="1" x14ac:dyDescent="0.2">
      <c r="A85" s="32">
        <v>67</v>
      </c>
      <c r="B85" s="36">
        <f t="shared" si="1"/>
        <v>0</v>
      </c>
      <c r="C85" s="44"/>
      <c r="D85" s="44"/>
      <c r="E85" s="44"/>
      <c r="F85" s="45"/>
      <c r="G85" s="4" t="str">
        <f>IF(COUNT(F85)=0,"----",DATEDIF(F85,階級!$D$2,"y"))</f>
        <v>----</v>
      </c>
      <c r="H85" s="44"/>
      <c r="I85" s="46"/>
      <c r="J85" s="47"/>
      <c r="K85" s="44"/>
      <c r="L85" s="44"/>
      <c r="M85" s="4">
        <v>1</v>
      </c>
      <c r="N85" s="4" t="str">
        <f>IF(ISERROR(VLOOKUP(M85,階級!$A$2:$B$113,2,FALSE)),"--------",VLOOKUP(M85,階級!$A$2:$B$113,2,FALSE))</f>
        <v>型　団体</v>
      </c>
      <c r="O85" s="33" t="str">
        <f>IF(COUNT(F85)=0,"----",LOOKUP(IF(F85-DATEVALUE(YEAR(F85)&amp;"/"&amp;"4/2")&lt;0,IF(MONTH(階級!$D$2)&lt;4,YEAR(階級!$D$2)-YEAR(F85),YEAR(階級!$D$2)-YEAR(F85)+1),IF(MONTH(階級!$D$2)&lt;4,YEAR(階級!$D$2)-YEAR(F85)-1,YEAR(階級!$D$2)-YEAR(F85))),階級!$F$2:$F$86,階級!$G$2:$G$86))</f>
        <v>----</v>
      </c>
      <c r="P85" s="52"/>
      <c r="Q85" s="53"/>
      <c r="R85" s="53"/>
      <c r="S85" s="53"/>
      <c r="T85" s="52"/>
      <c r="U85" s="53"/>
      <c r="V85" s="53"/>
      <c r="W85" s="53"/>
      <c r="X85" s="52"/>
      <c r="Y85" s="53"/>
      <c r="Z85" s="53"/>
      <c r="AA85" s="53"/>
      <c r="AB85" s="54"/>
      <c r="AC85" s="4" t="str">
        <f>IF(ISERROR(VLOOKUP(AB85,階級!$A$2:$B$113,2,FALSE)),"--------",VLOOKUP(AB85,階級!$A$2:$B$113,2,FALSE))</f>
        <v>--------</v>
      </c>
      <c r="AD85" s="4" t="str">
        <f>IF(COUNT(F85)=0,"----",LOOKUP(IF(F85-DATEVALUE(YEAR(F85)&amp;"/"&amp;"4/2")&lt;0,IF(MONTH(階級!$D$2)&lt;4,YEAR(階級!$D$2)-YEAR(F85),YEAR(階級!$D$2)-YEAR(F85)+1),IF(MONTH(階級!$D$2)&lt;4,YEAR(階級!$D$2)-YEAR(F85)-1,YEAR(階級!$D$2)-YEAR(F85))),階級!$F$2:$F$86,階級!$G$2:$G$86))</f>
        <v>----</v>
      </c>
      <c r="AE85" s="55"/>
      <c r="AF85" s="56"/>
      <c r="AG85" s="56"/>
      <c r="AH85" s="56"/>
      <c r="AI85" s="55"/>
      <c r="AJ85" s="56"/>
      <c r="AK85" s="56"/>
      <c r="AL85" s="56"/>
      <c r="AM85" s="55"/>
      <c r="AN85" s="56"/>
      <c r="AO85" s="56"/>
      <c r="AP85" s="56"/>
      <c r="AQ85" s="57"/>
      <c r="AR85" s="4" t="str">
        <f>IF(ISERROR(VLOOKUP(AQ85,階級!$A$2:$B$113,2,FALSE)),"--------",VLOOKUP(AQ85,階級!$A$2:$B$113,2,FALSE))</f>
        <v>--------</v>
      </c>
      <c r="AS85" s="4" t="str">
        <f>IF(COUNT(F85)=0,"----",LOOKUP(IF(F85-DATEVALUE(YEAR(F85)&amp;"/"&amp;"4/2")&lt;0,IF(MONTH(階級!$D$2)&lt;4,YEAR(階級!$D$2)-YEAR(F85),YEAR(階級!$D$2)-YEAR(F85)+1),IF(MONTH(階級!$D$2)&lt;4,YEAR(階級!$D$2)-YEAR(F85)-1,YEAR(階級!$D$2)-YEAR(F85))),階級!$F$2:$F$86,階級!$G$2:$G$86))</f>
        <v>----</v>
      </c>
      <c r="AT85" s="58"/>
      <c r="AU85" s="59"/>
      <c r="AV85" s="59"/>
      <c r="AW85" s="59"/>
      <c r="AX85" s="58"/>
      <c r="AY85" s="59"/>
      <c r="AZ85" s="59"/>
      <c r="BA85" s="59"/>
      <c r="BB85" s="58"/>
      <c r="BC85" s="59"/>
      <c r="BD85" s="59"/>
      <c r="BE85" s="59"/>
    </row>
    <row r="86" spans="1:57" ht="27" customHeight="1" x14ac:dyDescent="0.2">
      <c r="A86" s="32">
        <v>68</v>
      </c>
      <c r="B86" s="36">
        <f t="shared" si="1"/>
        <v>0</v>
      </c>
      <c r="C86" s="44"/>
      <c r="D86" s="44"/>
      <c r="E86" s="44"/>
      <c r="F86" s="45"/>
      <c r="G86" s="4" t="str">
        <f>IF(COUNT(F86)=0,"----",DATEDIF(F86,階級!$D$2,"y"))</f>
        <v>----</v>
      </c>
      <c r="H86" s="44"/>
      <c r="I86" s="46"/>
      <c r="J86" s="47"/>
      <c r="K86" s="44"/>
      <c r="L86" s="44"/>
      <c r="M86" s="4">
        <v>1</v>
      </c>
      <c r="N86" s="4" t="str">
        <f>IF(ISERROR(VLOOKUP(M86,階級!$A$2:$B$113,2,FALSE)),"--------",VLOOKUP(M86,階級!$A$2:$B$113,2,FALSE))</f>
        <v>型　団体</v>
      </c>
      <c r="O86" s="33" t="str">
        <f>IF(COUNT(F86)=0,"----",LOOKUP(IF(F86-DATEVALUE(YEAR(F86)&amp;"/"&amp;"4/2")&lt;0,IF(MONTH(階級!$D$2)&lt;4,YEAR(階級!$D$2)-YEAR(F86),YEAR(階級!$D$2)-YEAR(F86)+1),IF(MONTH(階級!$D$2)&lt;4,YEAR(階級!$D$2)-YEAR(F86)-1,YEAR(階級!$D$2)-YEAR(F86))),階級!$F$2:$F$86,階級!$G$2:$G$86))</f>
        <v>----</v>
      </c>
      <c r="P86" s="52"/>
      <c r="Q86" s="53"/>
      <c r="R86" s="53"/>
      <c r="S86" s="53"/>
      <c r="T86" s="52"/>
      <c r="U86" s="53"/>
      <c r="V86" s="53"/>
      <c r="W86" s="53"/>
      <c r="X86" s="52"/>
      <c r="Y86" s="53"/>
      <c r="Z86" s="53"/>
      <c r="AA86" s="53"/>
      <c r="AB86" s="54"/>
      <c r="AC86" s="4" t="str">
        <f>IF(ISERROR(VLOOKUP(AB86,階級!$A$2:$B$113,2,FALSE)),"--------",VLOOKUP(AB86,階級!$A$2:$B$113,2,FALSE))</f>
        <v>--------</v>
      </c>
      <c r="AD86" s="4" t="str">
        <f>IF(COUNT(F86)=0,"----",LOOKUP(IF(F86-DATEVALUE(YEAR(F86)&amp;"/"&amp;"4/2")&lt;0,IF(MONTH(階級!$D$2)&lt;4,YEAR(階級!$D$2)-YEAR(F86),YEAR(階級!$D$2)-YEAR(F86)+1),IF(MONTH(階級!$D$2)&lt;4,YEAR(階級!$D$2)-YEAR(F86)-1,YEAR(階級!$D$2)-YEAR(F86))),階級!$F$2:$F$86,階級!$G$2:$G$86))</f>
        <v>----</v>
      </c>
      <c r="AE86" s="55"/>
      <c r="AF86" s="56"/>
      <c r="AG86" s="56"/>
      <c r="AH86" s="56"/>
      <c r="AI86" s="55"/>
      <c r="AJ86" s="56"/>
      <c r="AK86" s="56"/>
      <c r="AL86" s="56"/>
      <c r="AM86" s="55"/>
      <c r="AN86" s="56"/>
      <c r="AO86" s="56"/>
      <c r="AP86" s="56"/>
      <c r="AQ86" s="57"/>
      <c r="AR86" s="4" t="str">
        <f>IF(ISERROR(VLOOKUP(AQ86,階級!$A$2:$B$113,2,FALSE)),"--------",VLOOKUP(AQ86,階級!$A$2:$B$113,2,FALSE))</f>
        <v>--------</v>
      </c>
      <c r="AS86" s="4" t="str">
        <f>IF(COUNT(F86)=0,"----",LOOKUP(IF(F86-DATEVALUE(YEAR(F86)&amp;"/"&amp;"4/2")&lt;0,IF(MONTH(階級!$D$2)&lt;4,YEAR(階級!$D$2)-YEAR(F86),YEAR(階級!$D$2)-YEAR(F86)+1),IF(MONTH(階級!$D$2)&lt;4,YEAR(階級!$D$2)-YEAR(F86)-1,YEAR(階級!$D$2)-YEAR(F86))),階級!$F$2:$F$86,階級!$G$2:$G$86))</f>
        <v>----</v>
      </c>
      <c r="AT86" s="58"/>
      <c r="AU86" s="59"/>
      <c r="AV86" s="59"/>
      <c r="AW86" s="59"/>
      <c r="AX86" s="58"/>
      <c r="AY86" s="59"/>
      <c r="AZ86" s="59"/>
      <c r="BA86" s="59"/>
      <c r="BB86" s="58"/>
      <c r="BC86" s="59"/>
      <c r="BD86" s="59"/>
      <c r="BE86" s="59"/>
    </row>
    <row r="87" spans="1:57" ht="27" customHeight="1" x14ac:dyDescent="0.2">
      <c r="A87" s="32">
        <v>69</v>
      </c>
      <c r="B87" s="36">
        <f t="shared" si="1"/>
        <v>0</v>
      </c>
      <c r="C87" s="44"/>
      <c r="D87" s="44"/>
      <c r="E87" s="44"/>
      <c r="F87" s="45"/>
      <c r="G87" s="4" t="str">
        <f>IF(COUNT(F87)=0,"----",DATEDIF(F87,階級!$D$2,"y"))</f>
        <v>----</v>
      </c>
      <c r="H87" s="44"/>
      <c r="I87" s="46"/>
      <c r="J87" s="47"/>
      <c r="K87" s="44"/>
      <c r="L87" s="44"/>
      <c r="M87" s="4">
        <v>1</v>
      </c>
      <c r="N87" s="4" t="str">
        <f>IF(ISERROR(VLOOKUP(M87,階級!$A$2:$B$113,2,FALSE)),"--------",VLOOKUP(M87,階級!$A$2:$B$113,2,FALSE))</f>
        <v>型　団体</v>
      </c>
      <c r="O87" s="33" t="str">
        <f>IF(COUNT(F87)=0,"----",LOOKUP(IF(F87-DATEVALUE(YEAR(F87)&amp;"/"&amp;"4/2")&lt;0,IF(MONTH(階級!$D$2)&lt;4,YEAR(階級!$D$2)-YEAR(F87),YEAR(階級!$D$2)-YEAR(F87)+1),IF(MONTH(階級!$D$2)&lt;4,YEAR(階級!$D$2)-YEAR(F87)-1,YEAR(階級!$D$2)-YEAR(F87))),階級!$F$2:$F$86,階級!$G$2:$G$86))</f>
        <v>----</v>
      </c>
      <c r="P87" s="52"/>
      <c r="Q87" s="53"/>
      <c r="R87" s="53"/>
      <c r="S87" s="53"/>
      <c r="T87" s="52"/>
      <c r="U87" s="53"/>
      <c r="V87" s="53"/>
      <c r="W87" s="53"/>
      <c r="X87" s="52"/>
      <c r="Y87" s="53"/>
      <c r="Z87" s="53"/>
      <c r="AA87" s="53"/>
      <c r="AB87" s="54"/>
      <c r="AC87" s="4" t="str">
        <f>IF(ISERROR(VLOOKUP(AB87,階級!$A$2:$B$113,2,FALSE)),"--------",VLOOKUP(AB87,階級!$A$2:$B$113,2,FALSE))</f>
        <v>--------</v>
      </c>
      <c r="AD87" s="4" t="str">
        <f>IF(COUNT(F87)=0,"----",LOOKUP(IF(F87-DATEVALUE(YEAR(F87)&amp;"/"&amp;"4/2")&lt;0,IF(MONTH(階級!$D$2)&lt;4,YEAR(階級!$D$2)-YEAR(F87),YEAR(階級!$D$2)-YEAR(F87)+1),IF(MONTH(階級!$D$2)&lt;4,YEAR(階級!$D$2)-YEAR(F87)-1,YEAR(階級!$D$2)-YEAR(F87))),階級!$F$2:$F$86,階級!$G$2:$G$86))</f>
        <v>----</v>
      </c>
      <c r="AE87" s="55"/>
      <c r="AF87" s="56"/>
      <c r="AG87" s="56"/>
      <c r="AH87" s="56"/>
      <c r="AI87" s="55"/>
      <c r="AJ87" s="56"/>
      <c r="AK87" s="56"/>
      <c r="AL87" s="56"/>
      <c r="AM87" s="55"/>
      <c r="AN87" s="56"/>
      <c r="AO87" s="56"/>
      <c r="AP87" s="56"/>
      <c r="AQ87" s="57"/>
      <c r="AR87" s="4" t="str">
        <f>IF(ISERROR(VLOOKUP(AQ87,階級!$A$2:$B$113,2,FALSE)),"--------",VLOOKUP(AQ87,階級!$A$2:$B$113,2,FALSE))</f>
        <v>--------</v>
      </c>
      <c r="AS87" s="4" t="str">
        <f>IF(COUNT(F87)=0,"----",LOOKUP(IF(F87-DATEVALUE(YEAR(F87)&amp;"/"&amp;"4/2")&lt;0,IF(MONTH(階級!$D$2)&lt;4,YEAR(階級!$D$2)-YEAR(F87),YEAR(階級!$D$2)-YEAR(F87)+1),IF(MONTH(階級!$D$2)&lt;4,YEAR(階級!$D$2)-YEAR(F87)-1,YEAR(階級!$D$2)-YEAR(F87))),階級!$F$2:$F$86,階級!$G$2:$G$86))</f>
        <v>----</v>
      </c>
      <c r="AT87" s="58"/>
      <c r="AU87" s="59"/>
      <c r="AV87" s="59"/>
      <c r="AW87" s="59"/>
      <c r="AX87" s="58"/>
      <c r="AY87" s="59"/>
      <c r="AZ87" s="59"/>
      <c r="BA87" s="59"/>
      <c r="BB87" s="58"/>
      <c r="BC87" s="59"/>
      <c r="BD87" s="59"/>
      <c r="BE87" s="59"/>
    </row>
    <row r="88" spans="1:57" ht="27" customHeight="1" x14ac:dyDescent="0.2">
      <c r="A88" s="32">
        <v>70</v>
      </c>
      <c r="B88" s="36">
        <f t="shared" si="1"/>
        <v>0</v>
      </c>
      <c r="C88" s="44"/>
      <c r="D88" s="44"/>
      <c r="E88" s="44"/>
      <c r="F88" s="45"/>
      <c r="G88" s="4" t="str">
        <f>IF(COUNT(F88)=0,"----",DATEDIF(F88,階級!$D$2,"y"))</f>
        <v>----</v>
      </c>
      <c r="H88" s="44"/>
      <c r="I88" s="46"/>
      <c r="J88" s="47"/>
      <c r="K88" s="44"/>
      <c r="L88" s="44"/>
      <c r="M88" s="4">
        <v>1</v>
      </c>
      <c r="N88" s="4" t="str">
        <f>IF(ISERROR(VLOOKUP(M88,階級!$A$2:$B$113,2,FALSE)),"--------",VLOOKUP(M88,階級!$A$2:$B$113,2,FALSE))</f>
        <v>型　団体</v>
      </c>
      <c r="O88" s="33" t="str">
        <f>IF(COUNT(F88)=0,"----",LOOKUP(IF(F88-DATEVALUE(YEAR(F88)&amp;"/"&amp;"4/2")&lt;0,IF(MONTH(階級!$D$2)&lt;4,YEAR(階級!$D$2)-YEAR(F88),YEAR(階級!$D$2)-YEAR(F88)+1),IF(MONTH(階級!$D$2)&lt;4,YEAR(階級!$D$2)-YEAR(F88)-1,YEAR(階級!$D$2)-YEAR(F88))),階級!$F$2:$F$86,階級!$G$2:$G$86))</f>
        <v>----</v>
      </c>
      <c r="P88" s="52"/>
      <c r="Q88" s="53"/>
      <c r="R88" s="53"/>
      <c r="S88" s="53"/>
      <c r="T88" s="52"/>
      <c r="U88" s="53"/>
      <c r="V88" s="53"/>
      <c r="W88" s="53"/>
      <c r="X88" s="52"/>
      <c r="Y88" s="53"/>
      <c r="Z88" s="53"/>
      <c r="AA88" s="53"/>
      <c r="AB88" s="54"/>
      <c r="AC88" s="4" t="str">
        <f>IF(ISERROR(VLOOKUP(AB88,階級!$A$2:$B$113,2,FALSE)),"--------",VLOOKUP(AB88,階級!$A$2:$B$113,2,FALSE))</f>
        <v>--------</v>
      </c>
      <c r="AD88" s="4" t="str">
        <f>IF(COUNT(F88)=0,"----",LOOKUP(IF(F88-DATEVALUE(YEAR(F88)&amp;"/"&amp;"4/2")&lt;0,IF(MONTH(階級!$D$2)&lt;4,YEAR(階級!$D$2)-YEAR(F88),YEAR(階級!$D$2)-YEAR(F88)+1),IF(MONTH(階級!$D$2)&lt;4,YEAR(階級!$D$2)-YEAR(F88)-1,YEAR(階級!$D$2)-YEAR(F88))),階級!$F$2:$F$86,階級!$G$2:$G$86))</f>
        <v>----</v>
      </c>
      <c r="AE88" s="55"/>
      <c r="AF88" s="56"/>
      <c r="AG88" s="56"/>
      <c r="AH88" s="56"/>
      <c r="AI88" s="55"/>
      <c r="AJ88" s="56"/>
      <c r="AK88" s="56"/>
      <c r="AL88" s="56"/>
      <c r="AM88" s="55"/>
      <c r="AN88" s="56"/>
      <c r="AO88" s="56"/>
      <c r="AP88" s="56"/>
      <c r="AQ88" s="57"/>
      <c r="AR88" s="4" t="str">
        <f>IF(ISERROR(VLOOKUP(AQ88,階級!$A$2:$B$113,2,FALSE)),"--------",VLOOKUP(AQ88,階級!$A$2:$B$113,2,FALSE))</f>
        <v>--------</v>
      </c>
      <c r="AS88" s="4" t="str">
        <f>IF(COUNT(F88)=0,"----",LOOKUP(IF(F88-DATEVALUE(YEAR(F88)&amp;"/"&amp;"4/2")&lt;0,IF(MONTH(階級!$D$2)&lt;4,YEAR(階級!$D$2)-YEAR(F88),YEAR(階級!$D$2)-YEAR(F88)+1),IF(MONTH(階級!$D$2)&lt;4,YEAR(階級!$D$2)-YEAR(F88)-1,YEAR(階級!$D$2)-YEAR(F88))),階級!$F$2:$F$86,階級!$G$2:$G$86))</f>
        <v>----</v>
      </c>
      <c r="AT88" s="58"/>
      <c r="AU88" s="59"/>
      <c r="AV88" s="59"/>
      <c r="AW88" s="59"/>
      <c r="AX88" s="58"/>
      <c r="AY88" s="59"/>
      <c r="AZ88" s="59"/>
      <c r="BA88" s="59"/>
      <c r="BB88" s="58"/>
      <c r="BC88" s="59"/>
      <c r="BD88" s="59"/>
      <c r="BE88" s="59"/>
    </row>
    <row r="89" spans="1:57" ht="27" customHeight="1" x14ac:dyDescent="0.2">
      <c r="A89" s="32">
        <v>71</v>
      </c>
      <c r="B89" s="36">
        <f t="shared" si="1"/>
        <v>0</v>
      </c>
      <c r="C89" s="44"/>
      <c r="D89" s="44"/>
      <c r="E89" s="44"/>
      <c r="F89" s="45"/>
      <c r="G89" s="4" t="str">
        <f>IF(COUNT(F89)=0,"----",DATEDIF(F89,階級!$D$2,"y"))</f>
        <v>----</v>
      </c>
      <c r="H89" s="44"/>
      <c r="I89" s="46"/>
      <c r="J89" s="47"/>
      <c r="K89" s="44"/>
      <c r="L89" s="44"/>
      <c r="M89" s="4">
        <v>1</v>
      </c>
      <c r="N89" s="4" t="str">
        <f>IF(ISERROR(VLOOKUP(M89,階級!$A$2:$B$113,2,FALSE)),"--------",VLOOKUP(M89,階級!$A$2:$B$113,2,FALSE))</f>
        <v>型　団体</v>
      </c>
      <c r="O89" s="33" t="str">
        <f>IF(COUNT(F89)=0,"----",LOOKUP(IF(F89-DATEVALUE(YEAR(F89)&amp;"/"&amp;"4/2")&lt;0,IF(MONTH(階級!$D$2)&lt;4,YEAR(階級!$D$2)-YEAR(F89),YEAR(階級!$D$2)-YEAR(F89)+1),IF(MONTH(階級!$D$2)&lt;4,YEAR(階級!$D$2)-YEAR(F89)-1,YEAR(階級!$D$2)-YEAR(F89))),階級!$F$2:$F$86,階級!$G$2:$G$86))</f>
        <v>----</v>
      </c>
      <c r="P89" s="52"/>
      <c r="Q89" s="53"/>
      <c r="R89" s="53"/>
      <c r="S89" s="53"/>
      <c r="T89" s="52"/>
      <c r="U89" s="53"/>
      <c r="V89" s="53"/>
      <c r="W89" s="53"/>
      <c r="X89" s="52"/>
      <c r="Y89" s="53"/>
      <c r="Z89" s="53"/>
      <c r="AA89" s="53"/>
      <c r="AB89" s="54"/>
      <c r="AC89" s="4" t="str">
        <f>IF(ISERROR(VLOOKUP(AB89,階級!$A$2:$B$113,2,FALSE)),"--------",VLOOKUP(AB89,階級!$A$2:$B$113,2,FALSE))</f>
        <v>--------</v>
      </c>
      <c r="AD89" s="4" t="str">
        <f>IF(COUNT(F89)=0,"----",LOOKUP(IF(F89-DATEVALUE(YEAR(F89)&amp;"/"&amp;"4/2")&lt;0,IF(MONTH(階級!$D$2)&lt;4,YEAR(階級!$D$2)-YEAR(F89),YEAR(階級!$D$2)-YEAR(F89)+1),IF(MONTH(階級!$D$2)&lt;4,YEAR(階級!$D$2)-YEAR(F89)-1,YEAR(階級!$D$2)-YEAR(F89))),階級!$F$2:$F$86,階級!$G$2:$G$86))</f>
        <v>----</v>
      </c>
      <c r="AE89" s="55"/>
      <c r="AF89" s="56"/>
      <c r="AG89" s="56"/>
      <c r="AH89" s="56"/>
      <c r="AI89" s="55"/>
      <c r="AJ89" s="56"/>
      <c r="AK89" s="56"/>
      <c r="AL89" s="56"/>
      <c r="AM89" s="55"/>
      <c r="AN89" s="56"/>
      <c r="AO89" s="56"/>
      <c r="AP89" s="56"/>
      <c r="AQ89" s="57"/>
      <c r="AR89" s="4" t="str">
        <f>IF(ISERROR(VLOOKUP(AQ89,階級!$A$2:$B$113,2,FALSE)),"--------",VLOOKUP(AQ89,階級!$A$2:$B$113,2,FALSE))</f>
        <v>--------</v>
      </c>
      <c r="AS89" s="4" t="str">
        <f>IF(COUNT(F89)=0,"----",LOOKUP(IF(F89-DATEVALUE(YEAR(F89)&amp;"/"&amp;"4/2")&lt;0,IF(MONTH(階級!$D$2)&lt;4,YEAR(階級!$D$2)-YEAR(F89),YEAR(階級!$D$2)-YEAR(F89)+1),IF(MONTH(階級!$D$2)&lt;4,YEAR(階級!$D$2)-YEAR(F89)-1,YEAR(階級!$D$2)-YEAR(F89))),階級!$F$2:$F$86,階級!$G$2:$G$86))</f>
        <v>----</v>
      </c>
      <c r="AT89" s="58"/>
      <c r="AU89" s="59"/>
      <c r="AV89" s="59"/>
      <c r="AW89" s="59"/>
      <c r="AX89" s="58"/>
      <c r="AY89" s="59"/>
      <c r="AZ89" s="59"/>
      <c r="BA89" s="59"/>
      <c r="BB89" s="58"/>
      <c r="BC89" s="59"/>
      <c r="BD89" s="59"/>
      <c r="BE89" s="59"/>
    </row>
    <row r="90" spans="1:57" ht="27" customHeight="1" x14ac:dyDescent="0.2">
      <c r="A90" s="32">
        <v>72</v>
      </c>
      <c r="B90" s="36">
        <f t="shared" si="1"/>
        <v>0</v>
      </c>
      <c r="C90" s="44"/>
      <c r="D90" s="44"/>
      <c r="E90" s="44"/>
      <c r="F90" s="45"/>
      <c r="G90" s="4" t="str">
        <f>IF(COUNT(F90)=0,"----",DATEDIF(F90,階級!$D$2,"y"))</f>
        <v>----</v>
      </c>
      <c r="H90" s="44"/>
      <c r="I90" s="46"/>
      <c r="J90" s="47"/>
      <c r="K90" s="44"/>
      <c r="L90" s="44"/>
      <c r="M90" s="4">
        <v>1</v>
      </c>
      <c r="N90" s="4" t="str">
        <f>IF(ISERROR(VLOOKUP(M90,階級!$A$2:$B$113,2,FALSE)),"--------",VLOOKUP(M90,階級!$A$2:$B$113,2,FALSE))</f>
        <v>型　団体</v>
      </c>
      <c r="O90" s="33" t="str">
        <f>IF(COUNT(F90)=0,"----",LOOKUP(IF(F90-DATEVALUE(YEAR(F90)&amp;"/"&amp;"4/2")&lt;0,IF(MONTH(階級!$D$2)&lt;4,YEAR(階級!$D$2)-YEAR(F90),YEAR(階級!$D$2)-YEAR(F90)+1),IF(MONTH(階級!$D$2)&lt;4,YEAR(階級!$D$2)-YEAR(F90)-1,YEAR(階級!$D$2)-YEAR(F90))),階級!$F$2:$F$86,階級!$G$2:$G$86))</f>
        <v>----</v>
      </c>
      <c r="P90" s="52"/>
      <c r="Q90" s="53"/>
      <c r="R90" s="53"/>
      <c r="S90" s="53"/>
      <c r="T90" s="52"/>
      <c r="U90" s="53"/>
      <c r="V90" s="53"/>
      <c r="W90" s="53"/>
      <c r="X90" s="52"/>
      <c r="Y90" s="53"/>
      <c r="Z90" s="53"/>
      <c r="AA90" s="53"/>
      <c r="AB90" s="54"/>
      <c r="AC90" s="4" t="str">
        <f>IF(ISERROR(VLOOKUP(AB90,階級!$A$2:$B$113,2,FALSE)),"--------",VLOOKUP(AB90,階級!$A$2:$B$113,2,FALSE))</f>
        <v>--------</v>
      </c>
      <c r="AD90" s="4" t="str">
        <f>IF(COUNT(F90)=0,"----",LOOKUP(IF(F90-DATEVALUE(YEAR(F90)&amp;"/"&amp;"4/2")&lt;0,IF(MONTH(階級!$D$2)&lt;4,YEAR(階級!$D$2)-YEAR(F90),YEAR(階級!$D$2)-YEAR(F90)+1),IF(MONTH(階級!$D$2)&lt;4,YEAR(階級!$D$2)-YEAR(F90)-1,YEAR(階級!$D$2)-YEAR(F90))),階級!$F$2:$F$86,階級!$G$2:$G$86))</f>
        <v>----</v>
      </c>
      <c r="AE90" s="55"/>
      <c r="AF90" s="56"/>
      <c r="AG90" s="56"/>
      <c r="AH90" s="56"/>
      <c r="AI90" s="55"/>
      <c r="AJ90" s="56"/>
      <c r="AK90" s="56"/>
      <c r="AL90" s="56"/>
      <c r="AM90" s="55"/>
      <c r="AN90" s="56"/>
      <c r="AO90" s="56"/>
      <c r="AP90" s="56"/>
      <c r="AQ90" s="57"/>
      <c r="AR90" s="4" t="str">
        <f>IF(ISERROR(VLOOKUP(AQ90,階級!$A$2:$B$113,2,FALSE)),"--------",VLOOKUP(AQ90,階級!$A$2:$B$113,2,FALSE))</f>
        <v>--------</v>
      </c>
      <c r="AS90" s="4" t="str">
        <f>IF(COUNT(F90)=0,"----",LOOKUP(IF(F90-DATEVALUE(YEAR(F90)&amp;"/"&amp;"4/2")&lt;0,IF(MONTH(階級!$D$2)&lt;4,YEAR(階級!$D$2)-YEAR(F90),YEAR(階級!$D$2)-YEAR(F90)+1),IF(MONTH(階級!$D$2)&lt;4,YEAR(階級!$D$2)-YEAR(F90)-1,YEAR(階級!$D$2)-YEAR(F90))),階級!$F$2:$F$86,階級!$G$2:$G$86))</f>
        <v>----</v>
      </c>
      <c r="AT90" s="58"/>
      <c r="AU90" s="59"/>
      <c r="AV90" s="59"/>
      <c r="AW90" s="59"/>
      <c r="AX90" s="58"/>
      <c r="AY90" s="59"/>
      <c r="AZ90" s="59"/>
      <c r="BA90" s="59"/>
      <c r="BB90" s="58"/>
      <c r="BC90" s="59"/>
      <c r="BD90" s="59"/>
      <c r="BE90" s="59"/>
    </row>
    <row r="91" spans="1:57" ht="27" customHeight="1" x14ac:dyDescent="0.2">
      <c r="A91" s="32">
        <v>73</v>
      </c>
      <c r="B91" s="36">
        <f t="shared" si="1"/>
        <v>0</v>
      </c>
      <c r="C91" s="44"/>
      <c r="D91" s="44"/>
      <c r="E91" s="44"/>
      <c r="F91" s="45"/>
      <c r="G91" s="4" t="str">
        <f>IF(COUNT(F91)=0,"----",DATEDIF(F91,階級!$D$2,"y"))</f>
        <v>----</v>
      </c>
      <c r="H91" s="44"/>
      <c r="I91" s="46"/>
      <c r="J91" s="47"/>
      <c r="K91" s="44"/>
      <c r="L91" s="44"/>
      <c r="M91" s="4">
        <v>1</v>
      </c>
      <c r="N91" s="4" t="str">
        <f>IF(ISERROR(VLOOKUP(M91,階級!$A$2:$B$113,2,FALSE)),"--------",VLOOKUP(M91,階級!$A$2:$B$113,2,FALSE))</f>
        <v>型　団体</v>
      </c>
      <c r="O91" s="33" t="str">
        <f>IF(COUNT(F91)=0,"----",LOOKUP(IF(F91-DATEVALUE(YEAR(F91)&amp;"/"&amp;"4/2")&lt;0,IF(MONTH(階級!$D$2)&lt;4,YEAR(階級!$D$2)-YEAR(F91),YEAR(階級!$D$2)-YEAR(F91)+1),IF(MONTH(階級!$D$2)&lt;4,YEAR(階級!$D$2)-YEAR(F91)-1,YEAR(階級!$D$2)-YEAR(F91))),階級!$F$2:$F$86,階級!$G$2:$G$86))</f>
        <v>----</v>
      </c>
      <c r="P91" s="52"/>
      <c r="Q91" s="53"/>
      <c r="R91" s="53"/>
      <c r="S91" s="53"/>
      <c r="T91" s="52"/>
      <c r="U91" s="53"/>
      <c r="V91" s="53"/>
      <c r="W91" s="53"/>
      <c r="X91" s="52"/>
      <c r="Y91" s="53"/>
      <c r="Z91" s="53"/>
      <c r="AA91" s="53"/>
      <c r="AB91" s="54"/>
      <c r="AC91" s="4" t="str">
        <f>IF(ISERROR(VLOOKUP(AB91,階級!$A$2:$B$113,2,FALSE)),"--------",VLOOKUP(AB91,階級!$A$2:$B$113,2,FALSE))</f>
        <v>--------</v>
      </c>
      <c r="AD91" s="4" t="str">
        <f>IF(COUNT(F91)=0,"----",LOOKUP(IF(F91-DATEVALUE(YEAR(F91)&amp;"/"&amp;"4/2")&lt;0,IF(MONTH(階級!$D$2)&lt;4,YEAR(階級!$D$2)-YEAR(F91),YEAR(階級!$D$2)-YEAR(F91)+1),IF(MONTH(階級!$D$2)&lt;4,YEAR(階級!$D$2)-YEAR(F91)-1,YEAR(階級!$D$2)-YEAR(F91))),階級!$F$2:$F$86,階級!$G$2:$G$86))</f>
        <v>----</v>
      </c>
      <c r="AE91" s="55"/>
      <c r="AF91" s="56"/>
      <c r="AG91" s="56"/>
      <c r="AH91" s="56"/>
      <c r="AI91" s="55"/>
      <c r="AJ91" s="56"/>
      <c r="AK91" s="56"/>
      <c r="AL91" s="56"/>
      <c r="AM91" s="55"/>
      <c r="AN91" s="56"/>
      <c r="AO91" s="56"/>
      <c r="AP91" s="56"/>
      <c r="AQ91" s="57"/>
      <c r="AR91" s="4" t="str">
        <f>IF(ISERROR(VLOOKUP(AQ91,階級!$A$2:$B$113,2,FALSE)),"--------",VLOOKUP(AQ91,階級!$A$2:$B$113,2,FALSE))</f>
        <v>--------</v>
      </c>
      <c r="AS91" s="4" t="str">
        <f>IF(COUNT(F91)=0,"----",LOOKUP(IF(F91-DATEVALUE(YEAR(F91)&amp;"/"&amp;"4/2")&lt;0,IF(MONTH(階級!$D$2)&lt;4,YEAR(階級!$D$2)-YEAR(F91),YEAR(階級!$D$2)-YEAR(F91)+1),IF(MONTH(階級!$D$2)&lt;4,YEAR(階級!$D$2)-YEAR(F91)-1,YEAR(階級!$D$2)-YEAR(F91))),階級!$F$2:$F$86,階級!$G$2:$G$86))</f>
        <v>----</v>
      </c>
      <c r="AT91" s="58"/>
      <c r="AU91" s="59"/>
      <c r="AV91" s="59"/>
      <c r="AW91" s="59"/>
      <c r="AX91" s="58"/>
      <c r="AY91" s="59"/>
      <c r="AZ91" s="59"/>
      <c r="BA91" s="59"/>
      <c r="BB91" s="58"/>
      <c r="BC91" s="59"/>
      <c r="BD91" s="59"/>
      <c r="BE91" s="59"/>
    </row>
    <row r="92" spans="1:57" ht="27" customHeight="1" x14ac:dyDescent="0.2">
      <c r="A92" s="32">
        <v>74</v>
      </c>
      <c r="B92" s="36">
        <f t="shared" si="1"/>
        <v>0</v>
      </c>
      <c r="C92" s="44"/>
      <c r="D92" s="44"/>
      <c r="E92" s="44"/>
      <c r="F92" s="45"/>
      <c r="G92" s="4" t="str">
        <f>IF(COUNT(F92)=0,"----",DATEDIF(F92,階級!$D$2,"y"))</f>
        <v>----</v>
      </c>
      <c r="H92" s="44"/>
      <c r="I92" s="46"/>
      <c r="J92" s="47"/>
      <c r="K92" s="44"/>
      <c r="L92" s="44"/>
      <c r="M92" s="4">
        <v>1</v>
      </c>
      <c r="N92" s="4" t="str">
        <f>IF(ISERROR(VLOOKUP(M92,階級!$A$2:$B$113,2,FALSE)),"--------",VLOOKUP(M92,階級!$A$2:$B$113,2,FALSE))</f>
        <v>型　団体</v>
      </c>
      <c r="O92" s="33" t="str">
        <f>IF(COUNT(F92)=0,"----",LOOKUP(IF(F92-DATEVALUE(YEAR(F92)&amp;"/"&amp;"4/2")&lt;0,IF(MONTH(階級!$D$2)&lt;4,YEAR(階級!$D$2)-YEAR(F92),YEAR(階級!$D$2)-YEAR(F92)+1),IF(MONTH(階級!$D$2)&lt;4,YEAR(階級!$D$2)-YEAR(F92)-1,YEAR(階級!$D$2)-YEAR(F92))),階級!$F$2:$F$86,階級!$G$2:$G$86))</f>
        <v>----</v>
      </c>
      <c r="P92" s="52"/>
      <c r="Q92" s="53"/>
      <c r="R92" s="53"/>
      <c r="S92" s="53"/>
      <c r="T92" s="52"/>
      <c r="U92" s="53"/>
      <c r="V92" s="53"/>
      <c r="W92" s="53"/>
      <c r="X92" s="52"/>
      <c r="Y92" s="53"/>
      <c r="Z92" s="53"/>
      <c r="AA92" s="53"/>
      <c r="AB92" s="54"/>
      <c r="AC92" s="4" t="str">
        <f>IF(ISERROR(VLOOKUP(AB92,階級!$A$2:$B$113,2,FALSE)),"--------",VLOOKUP(AB92,階級!$A$2:$B$113,2,FALSE))</f>
        <v>--------</v>
      </c>
      <c r="AD92" s="4" t="str">
        <f>IF(COUNT(F92)=0,"----",LOOKUP(IF(F92-DATEVALUE(YEAR(F92)&amp;"/"&amp;"4/2")&lt;0,IF(MONTH(階級!$D$2)&lt;4,YEAR(階級!$D$2)-YEAR(F92),YEAR(階級!$D$2)-YEAR(F92)+1),IF(MONTH(階級!$D$2)&lt;4,YEAR(階級!$D$2)-YEAR(F92)-1,YEAR(階級!$D$2)-YEAR(F92))),階級!$F$2:$F$86,階級!$G$2:$G$86))</f>
        <v>----</v>
      </c>
      <c r="AE92" s="55"/>
      <c r="AF92" s="56"/>
      <c r="AG92" s="56"/>
      <c r="AH92" s="56"/>
      <c r="AI92" s="55"/>
      <c r="AJ92" s="56"/>
      <c r="AK92" s="56"/>
      <c r="AL92" s="56"/>
      <c r="AM92" s="55"/>
      <c r="AN92" s="56"/>
      <c r="AO92" s="56"/>
      <c r="AP92" s="56"/>
      <c r="AQ92" s="57"/>
      <c r="AR92" s="4" t="str">
        <f>IF(ISERROR(VLOOKUP(AQ92,階級!$A$2:$B$113,2,FALSE)),"--------",VLOOKUP(AQ92,階級!$A$2:$B$113,2,FALSE))</f>
        <v>--------</v>
      </c>
      <c r="AS92" s="4" t="str">
        <f>IF(COUNT(F92)=0,"----",LOOKUP(IF(F92-DATEVALUE(YEAR(F92)&amp;"/"&amp;"4/2")&lt;0,IF(MONTH(階級!$D$2)&lt;4,YEAR(階級!$D$2)-YEAR(F92),YEAR(階級!$D$2)-YEAR(F92)+1),IF(MONTH(階級!$D$2)&lt;4,YEAR(階級!$D$2)-YEAR(F92)-1,YEAR(階級!$D$2)-YEAR(F92))),階級!$F$2:$F$86,階級!$G$2:$G$86))</f>
        <v>----</v>
      </c>
      <c r="AT92" s="58"/>
      <c r="AU92" s="59"/>
      <c r="AV92" s="59"/>
      <c r="AW92" s="59"/>
      <c r="AX92" s="58"/>
      <c r="AY92" s="59"/>
      <c r="AZ92" s="59"/>
      <c r="BA92" s="59"/>
      <c r="BB92" s="58"/>
      <c r="BC92" s="59"/>
      <c r="BD92" s="59"/>
      <c r="BE92" s="59"/>
    </row>
    <row r="93" spans="1:57" ht="27" customHeight="1" x14ac:dyDescent="0.2">
      <c r="A93" s="32">
        <v>75</v>
      </c>
      <c r="B93" s="36">
        <f t="shared" si="1"/>
        <v>0</v>
      </c>
      <c r="C93" s="44"/>
      <c r="D93" s="44"/>
      <c r="E93" s="44"/>
      <c r="F93" s="45"/>
      <c r="G93" s="4" t="str">
        <f>IF(COUNT(F93)=0,"----",DATEDIF(F93,階級!$D$2,"y"))</f>
        <v>----</v>
      </c>
      <c r="H93" s="44"/>
      <c r="I93" s="46"/>
      <c r="J93" s="47"/>
      <c r="K93" s="44"/>
      <c r="L93" s="44"/>
      <c r="M93" s="4">
        <v>1</v>
      </c>
      <c r="N93" s="4" t="str">
        <f>IF(ISERROR(VLOOKUP(M93,階級!$A$2:$B$113,2,FALSE)),"--------",VLOOKUP(M93,階級!$A$2:$B$113,2,FALSE))</f>
        <v>型　団体</v>
      </c>
      <c r="O93" s="33" t="str">
        <f>IF(COUNT(F93)=0,"----",LOOKUP(IF(F93-DATEVALUE(YEAR(F93)&amp;"/"&amp;"4/2")&lt;0,IF(MONTH(階級!$D$2)&lt;4,YEAR(階級!$D$2)-YEAR(F93),YEAR(階級!$D$2)-YEAR(F93)+1),IF(MONTH(階級!$D$2)&lt;4,YEAR(階級!$D$2)-YEAR(F93)-1,YEAR(階級!$D$2)-YEAR(F93))),階級!$F$2:$F$86,階級!$G$2:$G$86))</f>
        <v>----</v>
      </c>
      <c r="P93" s="52"/>
      <c r="Q93" s="53"/>
      <c r="R93" s="53"/>
      <c r="S93" s="53"/>
      <c r="T93" s="52"/>
      <c r="U93" s="53"/>
      <c r="V93" s="53"/>
      <c r="W93" s="53"/>
      <c r="X93" s="52"/>
      <c r="Y93" s="53"/>
      <c r="Z93" s="53"/>
      <c r="AA93" s="53"/>
      <c r="AB93" s="54"/>
      <c r="AC93" s="4" t="str">
        <f>IF(ISERROR(VLOOKUP(AB93,階級!$A$2:$B$113,2,FALSE)),"--------",VLOOKUP(AB93,階級!$A$2:$B$113,2,FALSE))</f>
        <v>--------</v>
      </c>
      <c r="AD93" s="4" t="str">
        <f>IF(COUNT(F93)=0,"----",LOOKUP(IF(F93-DATEVALUE(YEAR(F93)&amp;"/"&amp;"4/2")&lt;0,IF(MONTH(階級!$D$2)&lt;4,YEAR(階級!$D$2)-YEAR(F93),YEAR(階級!$D$2)-YEAR(F93)+1),IF(MONTH(階級!$D$2)&lt;4,YEAR(階級!$D$2)-YEAR(F93)-1,YEAR(階級!$D$2)-YEAR(F93))),階級!$F$2:$F$86,階級!$G$2:$G$86))</f>
        <v>----</v>
      </c>
      <c r="AE93" s="55"/>
      <c r="AF93" s="56"/>
      <c r="AG93" s="56"/>
      <c r="AH93" s="56"/>
      <c r="AI93" s="55"/>
      <c r="AJ93" s="56"/>
      <c r="AK93" s="56"/>
      <c r="AL93" s="56"/>
      <c r="AM93" s="55"/>
      <c r="AN93" s="56"/>
      <c r="AO93" s="56"/>
      <c r="AP93" s="56"/>
      <c r="AQ93" s="57"/>
      <c r="AR93" s="4" t="str">
        <f>IF(ISERROR(VLOOKUP(AQ93,階級!$A$2:$B$113,2,FALSE)),"--------",VLOOKUP(AQ93,階級!$A$2:$B$113,2,FALSE))</f>
        <v>--------</v>
      </c>
      <c r="AS93" s="4" t="str">
        <f>IF(COUNT(F93)=0,"----",LOOKUP(IF(F93-DATEVALUE(YEAR(F93)&amp;"/"&amp;"4/2")&lt;0,IF(MONTH(階級!$D$2)&lt;4,YEAR(階級!$D$2)-YEAR(F93),YEAR(階級!$D$2)-YEAR(F93)+1),IF(MONTH(階級!$D$2)&lt;4,YEAR(階級!$D$2)-YEAR(F93)-1,YEAR(階級!$D$2)-YEAR(F93))),階級!$F$2:$F$86,階級!$G$2:$G$86))</f>
        <v>----</v>
      </c>
      <c r="AT93" s="58"/>
      <c r="AU93" s="59"/>
      <c r="AV93" s="59"/>
      <c r="AW93" s="59"/>
      <c r="AX93" s="58"/>
      <c r="AY93" s="59"/>
      <c r="AZ93" s="59"/>
      <c r="BA93" s="59"/>
      <c r="BB93" s="58"/>
      <c r="BC93" s="59"/>
      <c r="BD93" s="59"/>
      <c r="BE93" s="59"/>
    </row>
    <row r="94" spans="1:57" ht="27" customHeight="1" x14ac:dyDescent="0.2">
      <c r="A94" s="32">
        <v>76</v>
      </c>
      <c r="B94" s="36">
        <f t="shared" si="1"/>
        <v>0</v>
      </c>
      <c r="C94" s="44"/>
      <c r="D94" s="44"/>
      <c r="E94" s="44"/>
      <c r="F94" s="45"/>
      <c r="G94" s="4" t="str">
        <f>IF(COUNT(F94)=0,"----",DATEDIF(F94,階級!$D$2,"y"))</f>
        <v>----</v>
      </c>
      <c r="H94" s="44"/>
      <c r="I94" s="46"/>
      <c r="J94" s="47"/>
      <c r="K94" s="44"/>
      <c r="L94" s="44"/>
      <c r="M94" s="4">
        <v>1</v>
      </c>
      <c r="N94" s="4" t="str">
        <f>IF(ISERROR(VLOOKUP(M94,階級!$A$2:$B$113,2,FALSE)),"--------",VLOOKUP(M94,階級!$A$2:$B$113,2,FALSE))</f>
        <v>型　団体</v>
      </c>
      <c r="O94" s="33" t="str">
        <f>IF(COUNT(F94)=0,"----",LOOKUP(IF(F94-DATEVALUE(YEAR(F94)&amp;"/"&amp;"4/2")&lt;0,IF(MONTH(階級!$D$2)&lt;4,YEAR(階級!$D$2)-YEAR(F94),YEAR(階級!$D$2)-YEAR(F94)+1),IF(MONTH(階級!$D$2)&lt;4,YEAR(階級!$D$2)-YEAR(F94)-1,YEAR(階級!$D$2)-YEAR(F94))),階級!$F$2:$F$86,階級!$G$2:$G$86))</f>
        <v>----</v>
      </c>
      <c r="P94" s="52"/>
      <c r="Q94" s="53"/>
      <c r="R94" s="53"/>
      <c r="S94" s="53"/>
      <c r="T94" s="52"/>
      <c r="U94" s="53"/>
      <c r="V94" s="53"/>
      <c r="W94" s="53"/>
      <c r="X94" s="52"/>
      <c r="Y94" s="53"/>
      <c r="Z94" s="53"/>
      <c r="AA94" s="53"/>
      <c r="AB94" s="54"/>
      <c r="AC94" s="4" t="str">
        <f>IF(ISERROR(VLOOKUP(AB94,階級!$A$2:$B$113,2,FALSE)),"--------",VLOOKUP(AB94,階級!$A$2:$B$113,2,FALSE))</f>
        <v>--------</v>
      </c>
      <c r="AD94" s="4" t="str">
        <f>IF(COUNT(F94)=0,"----",LOOKUP(IF(F94-DATEVALUE(YEAR(F94)&amp;"/"&amp;"4/2")&lt;0,IF(MONTH(階級!$D$2)&lt;4,YEAR(階級!$D$2)-YEAR(F94),YEAR(階級!$D$2)-YEAR(F94)+1),IF(MONTH(階級!$D$2)&lt;4,YEAR(階級!$D$2)-YEAR(F94)-1,YEAR(階級!$D$2)-YEAR(F94))),階級!$F$2:$F$86,階級!$G$2:$G$86))</f>
        <v>----</v>
      </c>
      <c r="AE94" s="55"/>
      <c r="AF94" s="56"/>
      <c r="AG94" s="56"/>
      <c r="AH94" s="56"/>
      <c r="AI94" s="55"/>
      <c r="AJ94" s="56"/>
      <c r="AK94" s="56"/>
      <c r="AL94" s="56"/>
      <c r="AM94" s="55"/>
      <c r="AN94" s="56"/>
      <c r="AO94" s="56"/>
      <c r="AP94" s="56"/>
      <c r="AQ94" s="57"/>
      <c r="AR94" s="4" t="str">
        <f>IF(ISERROR(VLOOKUP(AQ94,階級!$A$2:$B$113,2,FALSE)),"--------",VLOOKUP(AQ94,階級!$A$2:$B$113,2,FALSE))</f>
        <v>--------</v>
      </c>
      <c r="AS94" s="4" t="str">
        <f>IF(COUNT(F94)=0,"----",LOOKUP(IF(F94-DATEVALUE(YEAR(F94)&amp;"/"&amp;"4/2")&lt;0,IF(MONTH(階級!$D$2)&lt;4,YEAR(階級!$D$2)-YEAR(F94),YEAR(階級!$D$2)-YEAR(F94)+1),IF(MONTH(階級!$D$2)&lt;4,YEAR(階級!$D$2)-YEAR(F94)-1,YEAR(階級!$D$2)-YEAR(F94))),階級!$F$2:$F$86,階級!$G$2:$G$86))</f>
        <v>----</v>
      </c>
      <c r="AT94" s="58"/>
      <c r="AU94" s="59"/>
      <c r="AV94" s="59"/>
      <c r="AW94" s="59"/>
      <c r="AX94" s="58"/>
      <c r="AY94" s="59"/>
      <c r="AZ94" s="59"/>
      <c r="BA94" s="59"/>
      <c r="BB94" s="58"/>
      <c r="BC94" s="59"/>
      <c r="BD94" s="59"/>
      <c r="BE94" s="59"/>
    </row>
    <row r="95" spans="1:57" ht="27" customHeight="1" x14ac:dyDescent="0.2">
      <c r="A95" s="32">
        <v>77</v>
      </c>
      <c r="B95" s="36">
        <f t="shared" si="1"/>
        <v>0</v>
      </c>
      <c r="C95" s="44"/>
      <c r="D95" s="44"/>
      <c r="E95" s="44"/>
      <c r="F95" s="45"/>
      <c r="G95" s="4" t="str">
        <f>IF(COUNT(F95)=0,"----",DATEDIF(F95,階級!$D$2,"y"))</f>
        <v>----</v>
      </c>
      <c r="H95" s="44"/>
      <c r="I95" s="46"/>
      <c r="J95" s="47"/>
      <c r="K95" s="44"/>
      <c r="L95" s="44"/>
      <c r="M95" s="4">
        <v>1</v>
      </c>
      <c r="N95" s="4" t="str">
        <f>IF(ISERROR(VLOOKUP(M95,階級!$A$2:$B$113,2,FALSE)),"--------",VLOOKUP(M95,階級!$A$2:$B$113,2,FALSE))</f>
        <v>型　団体</v>
      </c>
      <c r="O95" s="33" t="str">
        <f>IF(COUNT(F95)=0,"----",LOOKUP(IF(F95-DATEVALUE(YEAR(F95)&amp;"/"&amp;"4/2")&lt;0,IF(MONTH(階級!$D$2)&lt;4,YEAR(階級!$D$2)-YEAR(F95),YEAR(階級!$D$2)-YEAR(F95)+1),IF(MONTH(階級!$D$2)&lt;4,YEAR(階級!$D$2)-YEAR(F95)-1,YEAR(階級!$D$2)-YEAR(F95))),階級!$F$2:$F$86,階級!$G$2:$G$86))</f>
        <v>----</v>
      </c>
      <c r="P95" s="52"/>
      <c r="Q95" s="53"/>
      <c r="R95" s="53"/>
      <c r="S95" s="53"/>
      <c r="T95" s="52"/>
      <c r="U95" s="53"/>
      <c r="V95" s="53"/>
      <c r="W95" s="53"/>
      <c r="X95" s="52"/>
      <c r="Y95" s="53"/>
      <c r="Z95" s="53"/>
      <c r="AA95" s="53"/>
      <c r="AB95" s="54"/>
      <c r="AC95" s="4" t="str">
        <f>IF(ISERROR(VLOOKUP(AB95,階級!$A$2:$B$113,2,FALSE)),"--------",VLOOKUP(AB95,階級!$A$2:$B$113,2,FALSE))</f>
        <v>--------</v>
      </c>
      <c r="AD95" s="4" t="str">
        <f>IF(COUNT(F95)=0,"----",LOOKUP(IF(F95-DATEVALUE(YEAR(F95)&amp;"/"&amp;"4/2")&lt;0,IF(MONTH(階級!$D$2)&lt;4,YEAR(階級!$D$2)-YEAR(F95),YEAR(階級!$D$2)-YEAR(F95)+1),IF(MONTH(階級!$D$2)&lt;4,YEAR(階級!$D$2)-YEAR(F95)-1,YEAR(階級!$D$2)-YEAR(F95))),階級!$F$2:$F$86,階級!$G$2:$G$86))</f>
        <v>----</v>
      </c>
      <c r="AE95" s="55"/>
      <c r="AF95" s="56"/>
      <c r="AG95" s="56"/>
      <c r="AH95" s="56"/>
      <c r="AI95" s="55"/>
      <c r="AJ95" s="56"/>
      <c r="AK95" s="56"/>
      <c r="AL95" s="56"/>
      <c r="AM95" s="55"/>
      <c r="AN95" s="56"/>
      <c r="AO95" s="56"/>
      <c r="AP95" s="56"/>
      <c r="AQ95" s="57"/>
      <c r="AR95" s="4" t="str">
        <f>IF(ISERROR(VLOOKUP(AQ95,階級!$A$2:$B$113,2,FALSE)),"--------",VLOOKUP(AQ95,階級!$A$2:$B$113,2,FALSE))</f>
        <v>--------</v>
      </c>
      <c r="AS95" s="4" t="str">
        <f>IF(COUNT(F95)=0,"----",LOOKUP(IF(F95-DATEVALUE(YEAR(F95)&amp;"/"&amp;"4/2")&lt;0,IF(MONTH(階級!$D$2)&lt;4,YEAR(階級!$D$2)-YEAR(F95),YEAR(階級!$D$2)-YEAR(F95)+1),IF(MONTH(階級!$D$2)&lt;4,YEAR(階級!$D$2)-YEAR(F95)-1,YEAR(階級!$D$2)-YEAR(F95))),階級!$F$2:$F$86,階級!$G$2:$G$86))</f>
        <v>----</v>
      </c>
      <c r="AT95" s="58"/>
      <c r="AU95" s="59"/>
      <c r="AV95" s="59"/>
      <c r="AW95" s="59"/>
      <c r="AX95" s="58"/>
      <c r="AY95" s="59"/>
      <c r="AZ95" s="59"/>
      <c r="BA95" s="59"/>
      <c r="BB95" s="58"/>
      <c r="BC95" s="59"/>
      <c r="BD95" s="59"/>
      <c r="BE95" s="59"/>
    </row>
    <row r="96" spans="1:57" ht="27" customHeight="1" x14ac:dyDescent="0.2">
      <c r="A96" s="32">
        <v>78</v>
      </c>
      <c r="B96" s="36">
        <f t="shared" si="1"/>
        <v>0</v>
      </c>
      <c r="C96" s="44"/>
      <c r="D96" s="44"/>
      <c r="E96" s="44"/>
      <c r="F96" s="45"/>
      <c r="G96" s="4" t="str">
        <f>IF(COUNT(F96)=0,"----",DATEDIF(F96,階級!$D$2,"y"))</f>
        <v>----</v>
      </c>
      <c r="H96" s="44"/>
      <c r="I96" s="46"/>
      <c r="J96" s="47"/>
      <c r="K96" s="44"/>
      <c r="L96" s="44"/>
      <c r="M96" s="4">
        <v>1</v>
      </c>
      <c r="N96" s="4" t="str">
        <f>IF(ISERROR(VLOOKUP(M96,階級!$A$2:$B$113,2,FALSE)),"--------",VLOOKUP(M96,階級!$A$2:$B$113,2,FALSE))</f>
        <v>型　団体</v>
      </c>
      <c r="O96" s="33" t="str">
        <f>IF(COUNT(F96)=0,"----",LOOKUP(IF(F96-DATEVALUE(YEAR(F96)&amp;"/"&amp;"4/2")&lt;0,IF(MONTH(階級!$D$2)&lt;4,YEAR(階級!$D$2)-YEAR(F96),YEAR(階級!$D$2)-YEAR(F96)+1),IF(MONTH(階級!$D$2)&lt;4,YEAR(階級!$D$2)-YEAR(F96)-1,YEAR(階級!$D$2)-YEAR(F96))),階級!$F$2:$F$86,階級!$G$2:$G$86))</f>
        <v>----</v>
      </c>
      <c r="P96" s="52"/>
      <c r="Q96" s="53"/>
      <c r="R96" s="53"/>
      <c r="S96" s="53"/>
      <c r="T96" s="52"/>
      <c r="U96" s="53"/>
      <c r="V96" s="53"/>
      <c r="W96" s="53"/>
      <c r="X96" s="52"/>
      <c r="Y96" s="53"/>
      <c r="Z96" s="53"/>
      <c r="AA96" s="53"/>
      <c r="AB96" s="54"/>
      <c r="AC96" s="4" t="str">
        <f>IF(ISERROR(VLOOKUP(AB96,階級!$A$2:$B$113,2,FALSE)),"--------",VLOOKUP(AB96,階級!$A$2:$B$113,2,FALSE))</f>
        <v>--------</v>
      </c>
      <c r="AD96" s="4" t="str">
        <f>IF(COUNT(F96)=0,"----",LOOKUP(IF(F96-DATEVALUE(YEAR(F96)&amp;"/"&amp;"4/2")&lt;0,IF(MONTH(階級!$D$2)&lt;4,YEAR(階級!$D$2)-YEAR(F96),YEAR(階級!$D$2)-YEAR(F96)+1),IF(MONTH(階級!$D$2)&lt;4,YEAR(階級!$D$2)-YEAR(F96)-1,YEAR(階級!$D$2)-YEAR(F96))),階級!$F$2:$F$86,階級!$G$2:$G$86))</f>
        <v>----</v>
      </c>
      <c r="AE96" s="55"/>
      <c r="AF96" s="56"/>
      <c r="AG96" s="56"/>
      <c r="AH96" s="56"/>
      <c r="AI96" s="55"/>
      <c r="AJ96" s="56"/>
      <c r="AK96" s="56"/>
      <c r="AL96" s="56"/>
      <c r="AM96" s="55"/>
      <c r="AN96" s="56"/>
      <c r="AO96" s="56"/>
      <c r="AP96" s="56"/>
      <c r="AQ96" s="57"/>
      <c r="AR96" s="4" t="str">
        <f>IF(ISERROR(VLOOKUP(AQ96,階級!$A$2:$B$113,2,FALSE)),"--------",VLOOKUP(AQ96,階級!$A$2:$B$113,2,FALSE))</f>
        <v>--------</v>
      </c>
      <c r="AS96" s="4" t="str">
        <f>IF(COUNT(F96)=0,"----",LOOKUP(IF(F96-DATEVALUE(YEAR(F96)&amp;"/"&amp;"4/2")&lt;0,IF(MONTH(階級!$D$2)&lt;4,YEAR(階級!$D$2)-YEAR(F96),YEAR(階級!$D$2)-YEAR(F96)+1),IF(MONTH(階級!$D$2)&lt;4,YEAR(階級!$D$2)-YEAR(F96)-1,YEAR(階級!$D$2)-YEAR(F96))),階級!$F$2:$F$86,階級!$G$2:$G$86))</f>
        <v>----</v>
      </c>
      <c r="AT96" s="58"/>
      <c r="AU96" s="59"/>
      <c r="AV96" s="59"/>
      <c r="AW96" s="59"/>
      <c r="AX96" s="58"/>
      <c r="AY96" s="59"/>
      <c r="AZ96" s="59"/>
      <c r="BA96" s="59"/>
      <c r="BB96" s="58"/>
      <c r="BC96" s="59"/>
      <c r="BD96" s="59"/>
      <c r="BE96" s="59"/>
    </row>
    <row r="97" spans="1:57" ht="27" customHeight="1" x14ac:dyDescent="0.2">
      <c r="A97" s="32">
        <v>79</v>
      </c>
      <c r="B97" s="36">
        <f t="shared" si="1"/>
        <v>0</v>
      </c>
      <c r="C97" s="44"/>
      <c r="D97" s="44"/>
      <c r="E97" s="44"/>
      <c r="F97" s="45"/>
      <c r="G97" s="4" t="str">
        <f>IF(COUNT(F97)=0,"----",DATEDIF(F97,階級!$D$2,"y"))</f>
        <v>----</v>
      </c>
      <c r="H97" s="44"/>
      <c r="I97" s="46"/>
      <c r="J97" s="47"/>
      <c r="K97" s="44"/>
      <c r="L97" s="44"/>
      <c r="M97" s="4">
        <v>1</v>
      </c>
      <c r="N97" s="4" t="str">
        <f>IF(ISERROR(VLOOKUP(M97,階級!$A$2:$B$113,2,FALSE)),"--------",VLOOKUP(M97,階級!$A$2:$B$113,2,FALSE))</f>
        <v>型　団体</v>
      </c>
      <c r="O97" s="33" t="str">
        <f>IF(COUNT(F97)=0,"----",LOOKUP(IF(F97-DATEVALUE(YEAR(F97)&amp;"/"&amp;"4/2")&lt;0,IF(MONTH(階級!$D$2)&lt;4,YEAR(階級!$D$2)-YEAR(F97),YEAR(階級!$D$2)-YEAR(F97)+1),IF(MONTH(階級!$D$2)&lt;4,YEAR(階級!$D$2)-YEAR(F97)-1,YEAR(階級!$D$2)-YEAR(F97))),階級!$F$2:$F$86,階級!$G$2:$G$86))</f>
        <v>----</v>
      </c>
      <c r="P97" s="52"/>
      <c r="Q97" s="53"/>
      <c r="R97" s="53"/>
      <c r="S97" s="53"/>
      <c r="T97" s="52"/>
      <c r="U97" s="53"/>
      <c r="V97" s="53"/>
      <c r="W97" s="53"/>
      <c r="X97" s="52"/>
      <c r="Y97" s="53"/>
      <c r="Z97" s="53"/>
      <c r="AA97" s="53"/>
      <c r="AB97" s="54"/>
      <c r="AC97" s="4" t="str">
        <f>IF(ISERROR(VLOOKUP(AB97,階級!$A$2:$B$113,2,FALSE)),"--------",VLOOKUP(AB97,階級!$A$2:$B$113,2,FALSE))</f>
        <v>--------</v>
      </c>
      <c r="AD97" s="4" t="str">
        <f>IF(COUNT(F97)=0,"----",LOOKUP(IF(F97-DATEVALUE(YEAR(F97)&amp;"/"&amp;"4/2")&lt;0,IF(MONTH(階級!$D$2)&lt;4,YEAR(階級!$D$2)-YEAR(F97),YEAR(階級!$D$2)-YEAR(F97)+1),IF(MONTH(階級!$D$2)&lt;4,YEAR(階級!$D$2)-YEAR(F97)-1,YEAR(階級!$D$2)-YEAR(F97))),階級!$F$2:$F$86,階級!$G$2:$G$86))</f>
        <v>----</v>
      </c>
      <c r="AE97" s="55"/>
      <c r="AF97" s="56"/>
      <c r="AG97" s="56"/>
      <c r="AH97" s="56"/>
      <c r="AI97" s="55"/>
      <c r="AJ97" s="56"/>
      <c r="AK97" s="56"/>
      <c r="AL97" s="56"/>
      <c r="AM97" s="55"/>
      <c r="AN97" s="56"/>
      <c r="AO97" s="56"/>
      <c r="AP97" s="56"/>
      <c r="AQ97" s="57"/>
      <c r="AR97" s="4" t="str">
        <f>IF(ISERROR(VLOOKUP(AQ97,階級!$A$2:$B$113,2,FALSE)),"--------",VLOOKUP(AQ97,階級!$A$2:$B$113,2,FALSE))</f>
        <v>--------</v>
      </c>
      <c r="AS97" s="4" t="str">
        <f>IF(COUNT(F97)=0,"----",LOOKUP(IF(F97-DATEVALUE(YEAR(F97)&amp;"/"&amp;"4/2")&lt;0,IF(MONTH(階級!$D$2)&lt;4,YEAR(階級!$D$2)-YEAR(F97),YEAR(階級!$D$2)-YEAR(F97)+1),IF(MONTH(階級!$D$2)&lt;4,YEAR(階級!$D$2)-YEAR(F97)-1,YEAR(階級!$D$2)-YEAR(F97))),階級!$F$2:$F$86,階級!$G$2:$G$86))</f>
        <v>----</v>
      </c>
      <c r="AT97" s="58"/>
      <c r="AU97" s="59"/>
      <c r="AV97" s="59"/>
      <c r="AW97" s="59"/>
      <c r="AX97" s="58"/>
      <c r="AY97" s="59"/>
      <c r="AZ97" s="59"/>
      <c r="BA97" s="59"/>
      <c r="BB97" s="58"/>
      <c r="BC97" s="59"/>
      <c r="BD97" s="59"/>
      <c r="BE97" s="59"/>
    </row>
    <row r="98" spans="1:57" ht="27" customHeight="1" x14ac:dyDescent="0.2">
      <c r="A98" s="32">
        <v>80</v>
      </c>
      <c r="B98" s="36">
        <f t="shared" si="1"/>
        <v>0</v>
      </c>
      <c r="C98" s="44"/>
      <c r="D98" s="44"/>
      <c r="E98" s="44"/>
      <c r="F98" s="45"/>
      <c r="G98" s="4" t="str">
        <f>IF(COUNT(F98)=0,"----",DATEDIF(F98,階級!$D$2,"y"))</f>
        <v>----</v>
      </c>
      <c r="H98" s="44"/>
      <c r="I98" s="46"/>
      <c r="J98" s="47"/>
      <c r="K98" s="44"/>
      <c r="L98" s="44"/>
      <c r="M98" s="4">
        <v>1</v>
      </c>
      <c r="N98" s="4" t="str">
        <f>IF(ISERROR(VLOOKUP(M98,階級!$A$2:$B$113,2,FALSE)),"--------",VLOOKUP(M98,階級!$A$2:$B$113,2,FALSE))</f>
        <v>型　団体</v>
      </c>
      <c r="O98" s="33" t="str">
        <f>IF(COUNT(F98)=0,"----",LOOKUP(IF(F98-DATEVALUE(YEAR(F98)&amp;"/"&amp;"4/2")&lt;0,IF(MONTH(階級!$D$2)&lt;4,YEAR(階級!$D$2)-YEAR(F98),YEAR(階級!$D$2)-YEAR(F98)+1),IF(MONTH(階級!$D$2)&lt;4,YEAR(階級!$D$2)-YEAR(F98)-1,YEAR(階級!$D$2)-YEAR(F98))),階級!$F$2:$F$86,階級!$G$2:$G$86))</f>
        <v>----</v>
      </c>
      <c r="P98" s="52"/>
      <c r="Q98" s="53"/>
      <c r="R98" s="53"/>
      <c r="S98" s="53"/>
      <c r="T98" s="52"/>
      <c r="U98" s="53"/>
      <c r="V98" s="53"/>
      <c r="W98" s="53"/>
      <c r="X98" s="52"/>
      <c r="Y98" s="53"/>
      <c r="Z98" s="53"/>
      <c r="AA98" s="53"/>
      <c r="AB98" s="54"/>
      <c r="AC98" s="4" t="str">
        <f>IF(ISERROR(VLOOKUP(AB98,階級!$A$2:$B$113,2,FALSE)),"--------",VLOOKUP(AB98,階級!$A$2:$B$113,2,FALSE))</f>
        <v>--------</v>
      </c>
      <c r="AD98" s="4" t="str">
        <f>IF(COUNT(F98)=0,"----",LOOKUP(IF(F98-DATEVALUE(YEAR(F98)&amp;"/"&amp;"4/2")&lt;0,IF(MONTH(階級!$D$2)&lt;4,YEAR(階級!$D$2)-YEAR(F98),YEAR(階級!$D$2)-YEAR(F98)+1),IF(MONTH(階級!$D$2)&lt;4,YEAR(階級!$D$2)-YEAR(F98)-1,YEAR(階級!$D$2)-YEAR(F98))),階級!$F$2:$F$86,階級!$G$2:$G$86))</f>
        <v>----</v>
      </c>
      <c r="AE98" s="55"/>
      <c r="AF98" s="56"/>
      <c r="AG98" s="56"/>
      <c r="AH98" s="56"/>
      <c r="AI98" s="55"/>
      <c r="AJ98" s="56"/>
      <c r="AK98" s="56"/>
      <c r="AL98" s="56"/>
      <c r="AM98" s="55"/>
      <c r="AN98" s="56"/>
      <c r="AO98" s="56"/>
      <c r="AP98" s="56"/>
      <c r="AQ98" s="57"/>
      <c r="AR98" s="4" t="str">
        <f>IF(ISERROR(VLOOKUP(AQ98,階級!$A$2:$B$113,2,FALSE)),"--------",VLOOKUP(AQ98,階級!$A$2:$B$113,2,FALSE))</f>
        <v>--------</v>
      </c>
      <c r="AS98" s="4" t="str">
        <f>IF(COUNT(F98)=0,"----",LOOKUP(IF(F98-DATEVALUE(YEAR(F98)&amp;"/"&amp;"4/2")&lt;0,IF(MONTH(階級!$D$2)&lt;4,YEAR(階級!$D$2)-YEAR(F98),YEAR(階級!$D$2)-YEAR(F98)+1),IF(MONTH(階級!$D$2)&lt;4,YEAR(階級!$D$2)-YEAR(F98)-1,YEAR(階級!$D$2)-YEAR(F98))),階級!$F$2:$F$86,階級!$G$2:$G$86))</f>
        <v>----</v>
      </c>
      <c r="AT98" s="58"/>
      <c r="AU98" s="59"/>
      <c r="AV98" s="59"/>
      <c r="AW98" s="59"/>
      <c r="AX98" s="58"/>
      <c r="AY98" s="59"/>
      <c r="AZ98" s="59"/>
      <c r="BA98" s="59"/>
      <c r="BB98" s="58"/>
      <c r="BC98" s="59"/>
      <c r="BD98" s="59"/>
      <c r="BE98" s="59"/>
    </row>
    <row r="99" spans="1:57" ht="27" customHeight="1" x14ac:dyDescent="0.2">
      <c r="A99" s="32">
        <v>81</v>
      </c>
      <c r="B99" s="36">
        <f t="shared" si="1"/>
        <v>0</v>
      </c>
      <c r="C99" s="44"/>
      <c r="D99" s="44"/>
      <c r="E99" s="44"/>
      <c r="F99" s="45"/>
      <c r="G99" s="4" t="str">
        <f>IF(COUNT(F99)=0,"----",DATEDIF(F99,階級!$D$2,"y"))</f>
        <v>----</v>
      </c>
      <c r="H99" s="44"/>
      <c r="I99" s="46"/>
      <c r="J99" s="47"/>
      <c r="K99" s="44"/>
      <c r="L99" s="44"/>
      <c r="M99" s="4">
        <v>1</v>
      </c>
      <c r="N99" s="4" t="str">
        <f>IF(ISERROR(VLOOKUP(M99,階級!$A$2:$B$113,2,FALSE)),"--------",VLOOKUP(M99,階級!$A$2:$B$113,2,FALSE))</f>
        <v>型　団体</v>
      </c>
      <c r="O99" s="33" t="str">
        <f>IF(COUNT(F99)=0,"----",LOOKUP(IF(F99-DATEVALUE(YEAR(F99)&amp;"/"&amp;"4/2")&lt;0,IF(MONTH(階級!$D$2)&lt;4,YEAR(階級!$D$2)-YEAR(F99),YEAR(階級!$D$2)-YEAR(F99)+1),IF(MONTH(階級!$D$2)&lt;4,YEAR(階級!$D$2)-YEAR(F99)-1,YEAR(階級!$D$2)-YEAR(F99))),階級!$F$2:$F$86,階級!$G$2:$G$86))</f>
        <v>----</v>
      </c>
      <c r="P99" s="52"/>
      <c r="Q99" s="53"/>
      <c r="R99" s="53"/>
      <c r="S99" s="53"/>
      <c r="T99" s="52"/>
      <c r="U99" s="53"/>
      <c r="V99" s="53"/>
      <c r="W99" s="53"/>
      <c r="X99" s="52"/>
      <c r="Y99" s="53"/>
      <c r="Z99" s="53"/>
      <c r="AA99" s="53"/>
      <c r="AB99" s="54"/>
      <c r="AC99" s="4" t="str">
        <f>IF(ISERROR(VLOOKUP(AB99,階級!$A$2:$B$113,2,FALSE)),"--------",VLOOKUP(AB99,階級!$A$2:$B$113,2,FALSE))</f>
        <v>--------</v>
      </c>
      <c r="AD99" s="4" t="str">
        <f>IF(COUNT(F99)=0,"----",LOOKUP(IF(F99-DATEVALUE(YEAR(F99)&amp;"/"&amp;"4/2")&lt;0,IF(MONTH(階級!$D$2)&lt;4,YEAR(階級!$D$2)-YEAR(F99),YEAR(階級!$D$2)-YEAR(F99)+1),IF(MONTH(階級!$D$2)&lt;4,YEAR(階級!$D$2)-YEAR(F99)-1,YEAR(階級!$D$2)-YEAR(F99))),階級!$F$2:$F$86,階級!$G$2:$G$86))</f>
        <v>----</v>
      </c>
      <c r="AE99" s="55"/>
      <c r="AF99" s="56"/>
      <c r="AG99" s="56"/>
      <c r="AH99" s="56"/>
      <c r="AI99" s="55"/>
      <c r="AJ99" s="56"/>
      <c r="AK99" s="56"/>
      <c r="AL99" s="56"/>
      <c r="AM99" s="55"/>
      <c r="AN99" s="56"/>
      <c r="AO99" s="56"/>
      <c r="AP99" s="56"/>
      <c r="AQ99" s="57"/>
      <c r="AR99" s="4" t="str">
        <f>IF(ISERROR(VLOOKUP(AQ99,階級!$A$2:$B$113,2,FALSE)),"--------",VLOOKUP(AQ99,階級!$A$2:$B$113,2,FALSE))</f>
        <v>--------</v>
      </c>
      <c r="AS99" s="4" t="str">
        <f>IF(COUNT(F99)=0,"----",LOOKUP(IF(F99-DATEVALUE(YEAR(F99)&amp;"/"&amp;"4/2")&lt;0,IF(MONTH(階級!$D$2)&lt;4,YEAR(階級!$D$2)-YEAR(F99),YEAR(階級!$D$2)-YEAR(F99)+1),IF(MONTH(階級!$D$2)&lt;4,YEAR(階級!$D$2)-YEAR(F99)-1,YEAR(階級!$D$2)-YEAR(F99))),階級!$F$2:$F$86,階級!$G$2:$G$86))</f>
        <v>----</v>
      </c>
      <c r="AT99" s="58"/>
      <c r="AU99" s="59"/>
      <c r="AV99" s="59"/>
      <c r="AW99" s="59"/>
      <c r="AX99" s="58"/>
      <c r="AY99" s="59"/>
      <c r="AZ99" s="59"/>
      <c r="BA99" s="59"/>
      <c r="BB99" s="58"/>
      <c r="BC99" s="59"/>
      <c r="BD99" s="59"/>
      <c r="BE99" s="59"/>
    </row>
    <row r="100" spans="1:57" ht="27" customHeight="1" x14ac:dyDescent="0.2">
      <c r="A100" s="32">
        <v>82</v>
      </c>
      <c r="B100" s="36">
        <f t="shared" si="1"/>
        <v>0</v>
      </c>
      <c r="C100" s="44"/>
      <c r="D100" s="44"/>
      <c r="E100" s="44"/>
      <c r="F100" s="45"/>
      <c r="G100" s="4" t="str">
        <f>IF(COUNT(F100)=0,"----",DATEDIF(F100,階級!$D$2,"y"))</f>
        <v>----</v>
      </c>
      <c r="H100" s="44"/>
      <c r="I100" s="46"/>
      <c r="J100" s="47"/>
      <c r="K100" s="44"/>
      <c r="L100" s="44"/>
      <c r="M100" s="4">
        <v>1</v>
      </c>
      <c r="N100" s="4" t="str">
        <f>IF(ISERROR(VLOOKUP(M100,階級!$A$2:$B$113,2,FALSE)),"--------",VLOOKUP(M100,階級!$A$2:$B$113,2,FALSE))</f>
        <v>型　団体</v>
      </c>
      <c r="O100" s="33" t="str">
        <f>IF(COUNT(F100)=0,"----",LOOKUP(IF(F100-DATEVALUE(YEAR(F100)&amp;"/"&amp;"4/2")&lt;0,IF(MONTH(階級!$D$2)&lt;4,YEAR(階級!$D$2)-YEAR(F100),YEAR(階級!$D$2)-YEAR(F100)+1),IF(MONTH(階級!$D$2)&lt;4,YEAR(階級!$D$2)-YEAR(F100)-1,YEAR(階級!$D$2)-YEAR(F100))),階級!$F$2:$F$86,階級!$G$2:$G$86))</f>
        <v>----</v>
      </c>
      <c r="P100" s="52"/>
      <c r="Q100" s="53"/>
      <c r="R100" s="53"/>
      <c r="S100" s="53"/>
      <c r="T100" s="52"/>
      <c r="U100" s="53"/>
      <c r="V100" s="53"/>
      <c r="W100" s="53"/>
      <c r="X100" s="52"/>
      <c r="Y100" s="53"/>
      <c r="Z100" s="53"/>
      <c r="AA100" s="53"/>
      <c r="AB100" s="54"/>
      <c r="AC100" s="4" t="str">
        <f>IF(ISERROR(VLOOKUP(AB100,階級!$A$2:$B$113,2,FALSE)),"--------",VLOOKUP(AB100,階級!$A$2:$B$113,2,FALSE))</f>
        <v>--------</v>
      </c>
      <c r="AD100" s="4" t="str">
        <f>IF(COUNT(F100)=0,"----",LOOKUP(IF(F100-DATEVALUE(YEAR(F100)&amp;"/"&amp;"4/2")&lt;0,IF(MONTH(階級!$D$2)&lt;4,YEAR(階級!$D$2)-YEAR(F100),YEAR(階級!$D$2)-YEAR(F100)+1),IF(MONTH(階級!$D$2)&lt;4,YEAR(階級!$D$2)-YEAR(F100)-1,YEAR(階級!$D$2)-YEAR(F100))),階級!$F$2:$F$86,階級!$G$2:$G$86))</f>
        <v>----</v>
      </c>
      <c r="AE100" s="55"/>
      <c r="AF100" s="56"/>
      <c r="AG100" s="56"/>
      <c r="AH100" s="56"/>
      <c r="AI100" s="55"/>
      <c r="AJ100" s="56"/>
      <c r="AK100" s="56"/>
      <c r="AL100" s="56"/>
      <c r="AM100" s="55"/>
      <c r="AN100" s="56"/>
      <c r="AO100" s="56"/>
      <c r="AP100" s="56"/>
      <c r="AQ100" s="57"/>
      <c r="AR100" s="4" t="str">
        <f>IF(ISERROR(VLOOKUP(AQ100,階級!$A$2:$B$113,2,FALSE)),"--------",VLOOKUP(AQ100,階級!$A$2:$B$113,2,FALSE))</f>
        <v>--------</v>
      </c>
      <c r="AS100" s="4" t="str">
        <f>IF(COUNT(F100)=0,"----",LOOKUP(IF(F100-DATEVALUE(YEAR(F100)&amp;"/"&amp;"4/2")&lt;0,IF(MONTH(階級!$D$2)&lt;4,YEAR(階級!$D$2)-YEAR(F100),YEAR(階級!$D$2)-YEAR(F100)+1),IF(MONTH(階級!$D$2)&lt;4,YEAR(階級!$D$2)-YEAR(F100)-1,YEAR(階級!$D$2)-YEAR(F100))),階級!$F$2:$F$86,階級!$G$2:$G$86))</f>
        <v>----</v>
      </c>
      <c r="AT100" s="58"/>
      <c r="AU100" s="59"/>
      <c r="AV100" s="59"/>
      <c r="AW100" s="59"/>
      <c r="AX100" s="58"/>
      <c r="AY100" s="59"/>
      <c r="AZ100" s="59"/>
      <c r="BA100" s="59"/>
      <c r="BB100" s="58"/>
      <c r="BC100" s="59"/>
      <c r="BD100" s="59"/>
      <c r="BE100" s="59"/>
    </row>
    <row r="101" spans="1:57" ht="27" customHeight="1" x14ac:dyDescent="0.2">
      <c r="A101" s="32">
        <v>83</v>
      </c>
      <c r="B101" s="36">
        <f t="shared" si="1"/>
        <v>0</v>
      </c>
      <c r="C101" s="44"/>
      <c r="D101" s="44"/>
      <c r="E101" s="44"/>
      <c r="F101" s="45"/>
      <c r="G101" s="4" t="str">
        <f>IF(COUNT(F101)=0,"----",DATEDIF(F101,階級!$D$2,"y"))</f>
        <v>----</v>
      </c>
      <c r="H101" s="44"/>
      <c r="I101" s="46"/>
      <c r="J101" s="47"/>
      <c r="K101" s="44"/>
      <c r="L101" s="44"/>
      <c r="M101" s="4">
        <v>1</v>
      </c>
      <c r="N101" s="4" t="str">
        <f>IF(ISERROR(VLOOKUP(M101,階級!$A$2:$B$113,2,FALSE)),"--------",VLOOKUP(M101,階級!$A$2:$B$113,2,FALSE))</f>
        <v>型　団体</v>
      </c>
      <c r="O101" s="33" t="str">
        <f>IF(COUNT(F101)=0,"----",LOOKUP(IF(F101-DATEVALUE(YEAR(F101)&amp;"/"&amp;"4/2")&lt;0,IF(MONTH(階級!$D$2)&lt;4,YEAR(階級!$D$2)-YEAR(F101),YEAR(階級!$D$2)-YEAR(F101)+1),IF(MONTH(階級!$D$2)&lt;4,YEAR(階級!$D$2)-YEAR(F101)-1,YEAR(階級!$D$2)-YEAR(F101))),階級!$F$2:$F$86,階級!$G$2:$G$86))</f>
        <v>----</v>
      </c>
      <c r="P101" s="52"/>
      <c r="Q101" s="53"/>
      <c r="R101" s="53"/>
      <c r="S101" s="53"/>
      <c r="T101" s="52"/>
      <c r="U101" s="53"/>
      <c r="V101" s="53"/>
      <c r="W101" s="53"/>
      <c r="X101" s="52"/>
      <c r="Y101" s="53"/>
      <c r="Z101" s="53"/>
      <c r="AA101" s="53"/>
      <c r="AB101" s="54"/>
      <c r="AC101" s="4" t="str">
        <f>IF(ISERROR(VLOOKUP(AB101,階級!$A$2:$B$113,2,FALSE)),"--------",VLOOKUP(AB101,階級!$A$2:$B$113,2,FALSE))</f>
        <v>--------</v>
      </c>
      <c r="AD101" s="4" t="str">
        <f>IF(COUNT(F101)=0,"----",LOOKUP(IF(F101-DATEVALUE(YEAR(F101)&amp;"/"&amp;"4/2")&lt;0,IF(MONTH(階級!$D$2)&lt;4,YEAR(階級!$D$2)-YEAR(F101),YEAR(階級!$D$2)-YEAR(F101)+1),IF(MONTH(階級!$D$2)&lt;4,YEAR(階級!$D$2)-YEAR(F101)-1,YEAR(階級!$D$2)-YEAR(F101))),階級!$F$2:$F$86,階級!$G$2:$G$86))</f>
        <v>----</v>
      </c>
      <c r="AE101" s="55"/>
      <c r="AF101" s="56"/>
      <c r="AG101" s="56"/>
      <c r="AH101" s="56"/>
      <c r="AI101" s="55"/>
      <c r="AJ101" s="56"/>
      <c r="AK101" s="56"/>
      <c r="AL101" s="56"/>
      <c r="AM101" s="55"/>
      <c r="AN101" s="56"/>
      <c r="AO101" s="56"/>
      <c r="AP101" s="56"/>
      <c r="AQ101" s="57"/>
      <c r="AR101" s="4" t="str">
        <f>IF(ISERROR(VLOOKUP(AQ101,階級!$A$2:$B$113,2,FALSE)),"--------",VLOOKUP(AQ101,階級!$A$2:$B$113,2,FALSE))</f>
        <v>--------</v>
      </c>
      <c r="AS101" s="4" t="str">
        <f>IF(COUNT(F101)=0,"----",LOOKUP(IF(F101-DATEVALUE(YEAR(F101)&amp;"/"&amp;"4/2")&lt;0,IF(MONTH(階級!$D$2)&lt;4,YEAR(階級!$D$2)-YEAR(F101),YEAR(階級!$D$2)-YEAR(F101)+1),IF(MONTH(階級!$D$2)&lt;4,YEAR(階級!$D$2)-YEAR(F101)-1,YEAR(階級!$D$2)-YEAR(F101))),階級!$F$2:$F$86,階級!$G$2:$G$86))</f>
        <v>----</v>
      </c>
      <c r="AT101" s="58"/>
      <c r="AU101" s="59"/>
      <c r="AV101" s="59"/>
      <c r="AW101" s="59"/>
      <c r="AX101" s="58"/>
      <c r="AY101" s="59"/>
      <c r="AZ101" s="59"/>
      <c r="BA101" s="59"/>
      <c r="BB101" s="58"/>
      <c r="BC101" s="59"/>
      <c r="BD101" s="59"/>
      <c r="BE101" s="59"/>
    </row>
    <row r="102" spans="1:57" ht="27" customHeight="1" x14ac:dyDescent="0.2">
      <c r="A102" s="32">
        <v>84</v>
      </c>
      <c r="B102" s="36">
        <f t="shared" si="1"/>
        <v>0</v>
      </c>
      <c r="C102" s="44"/>
      <c r="D102" s="44"/>
      <c r="E102" s="44"/>
      <c r="F102" s="45"/>
      <c r="G102" s="4" t="str">
        <f>IF(COUNT(F102)=0,"----",DATEDIF(F102,階級!$D$2,"y"))</f>
        <v>----</v>
      </c>
      <c r="H102" s="44"/>
      <c r="I102" s="46"/>
      <c r="J102" s="47"/>
      <c r="K102" s="44"/>
      <c r="L102" s="44"/>
      <c r="M102" s="4">
        <v>1</v>
      </c>
      <c r="N102" s="4" t="str">
        <f>IF(ISERROR(VLOOKUP(M102,階級!$A$2:$B$113,2,FALSE)),"--------",VLOOKUP(M102,階級!$A$2:$B$113,2,FALSE))</f>
        <v>型　団体</v>
      </c>
      <c r="O102" s="33" t="str">
        <f>IF(COUNT(F102)=0,"----",LOOKUP(IF(F102-DATEVALUE(YEAR(F102)&amp;"/"&amp;"4/2")&lt;0,IF(MONTH(階級!$D$2)&lt;4,YEAR(階級!$D$2)-YEAR(F102),YEAR(階級!$D$2)-YEAR(F102)+1),IF(MONTH(階級!$D$2)&lt;4,YEAR(階級!$D$2)-YEAR(F102)-1,YEAR(階級!$D$2)-YEAR(F102))),階級!$F$2:$F$86,階級!$G$2:$G$86))</f>
        <v>----</v>
      </c>
      <c r="P102" s="52"/>
      <c r="Q102" s="53"/>
      <c r="R102" s="53"/>
      <c r="S102" s="53"/>
      <c r="T102" s="52"/>
      <c r="U102" s="53"/>
      <c r="V102" s="53"/>
      <c r="W102" s="53"/>
      <c r="X102" s="52"/>
      <c r="Y102" s="53"/>
      <c r="Z102" s="53"/>
      <c r="AA102" s="53"/>
      <c r="AB102" s="54"/>
      <c r="AC102" s="4" t="str">
        <f>IF(ISERROR(VLOOKUP(AB102,階級!$A$2:$B$113,2,FALSE)),"--------",VLOOKUP(AB102,階級!$A$2:$B$113,2,FALSE))</f>
        <v>--------</v>
      </c>
      <c r="AD102" s="4" t="str">
        <f>IF(COUNT(F102)=0,"----",LOOKUP(IF(F102-DATEVALUE(YEAR(F102)&amp;"/"&amp;"4/2")&lt;0,IF(MONTH(階級!$D$2)&lt;4,YEAR(階級!$D$2)-YEAR(F102),YEAR(階級!$D$2)-YEAR(F102)+1),IF(MONTH(階級!$D$2)&lt;4,YEAR(階級!$D$2)-YEAR(F102)-1,YEAR(階級!$D$2)-YEAR(F102))),階級!$F$2:$F$86,階級!$G$2:$G$86))</f>
        <v>----</v>
      </c>
      <c r="AE102" s="55"/>
      <c r="AF102" s="56"/>
      <c r="AG102" s="56"/>
      <c r="AH102" s="56"/>
      <c r="AI102" s="55"/>
      <c r="AJ102" s="56"/>
      <c r="AK102" s="56"/>
      <c r="AL102" s="56"/>
      <c r="AM102" s="55"/>
      <c r="AN102" s="56"/>
      <c r="AO102" s="56"/>
      <c r="AP102" s="56"/>
      <c r="AQ102" s="57"/>
      <c r="AR102" s="4" t="str">
        <f>IF(ISERROR(VLOOKUP(AQ102,階級!$A$2:$B$113,2,FALSE)),"--------",VLOOKUP(AQ102,階級!$A$2:$B$113,2,FALSE))</f>
        <v>--------</v>
      </c>
      <c r="AS102" s="4" t="str">
        <f>IF(COUNT(F102)=0,"----",LOOKUP(IF(F102-DATEVALUE(YEAR(F102)&amp;"/"&amp;"4/2")&lt;0,IF(MONTH(階級!$D$2)&lt;4,YEAR(階級!$D$2)-YEAR(F102),YEAR(階級!$D$2)-YEAR(F102)+1),IF(MONTH(階級!$D$2)&lt;4,YEAR(階級!$D$2)-YEAR(F102)-1,YEAR(階級!$D$2)-YEAR(F102))),階級!$F$2:$F$86,階級!$G$2:$G$86))</f>
        <v>----</v>
      </c>
      <c r="AT102" s="58"/>
      <c r="AU102" s="59"/>
      <c r="AV102" s="59"/>
      <c r="AW102" s="59"/>
      <c r="AX102" s="58"/>
      <c r="AY102" s="59"/>
      <c r="AZ102" s="59"/>
      <c r="BA102" s="59"/>
      <c r="BB102" s="58"/>
      <c r="BC102" s="59"/>
      <c r="BD102" s="59"/>
      <c r="BE102" s="59"/>
    </row>
    <row r="103" spans="1:57" ht="27" customHeight="1" x14ac:dyDescent="0.2">
      <c r="A103" s="32">
        <v>85</v>
      </c>
      <c r="B103" s="36">
        <f t="shared" si="1"/>
        <v>0</v>
      </c>
      <c r="C103" s="44"/>
      <c r="D103" s="44"/>
      <c r="E103" s="44"/>
      <c r="F103" s="45"/>
      <c r="G103" s="4" t="str">
        <f>IF(COUNT(F103)=0,"----",DATEDIF(F103,階級!$D$2,"y"))</f>
        <v>----</v>
      </c>
      <c r="H103" s="44"/>
      <c r="I103" s="46"/>
      <c r="J103" s="47"/>
      <c r="K103" s="44"/>
      <c r="L103" s="44"/>
      <c r="M103" s="4">
        <v>1</v>
      </c>
      <c r="N103" s="4" t="str">
        <f>IF(ISERROR(VLOOKUP(M103,階級!$A$2:$B$113,2,FALSE)),"--------",VLOOKUP(M103,階級!$A$2:$B$113,2,FALSE))</f>
        <v>型　団体</v>
      </c>
      <c r="O103" s="33" t="str">
        <f>IF(COUNT(F103)=0,"----",LOOKUP(IF(F103-DATEVALUE(YEAR(F103)&amp;"/"&amp;"4/2")&lt;0,IF(MONTH(階級!$D$2)&lt;4,YEAR(階級!$D$2)-YEAR(F103),YEAR(階級!$D$2)-YEAR(F103)+1),IF(MONTH(階級!$D$2)&lt;4,YEAR(階級!$D$2)-YEAR(F103)-1,YEAR(階級!$D$2)-YEAR(F103))),階級!$F$2:$F$86,階級!$G$2:$G$86))</f>
        <v>----</v>
      </c>
      <c r="P103" s="52"/>
      <c r="Q103" s="53"/>
      <c r="R103" s="53"/>
      <c r="S103" s="53"/>
      <c r="T103" s="52"/>
      <c r="U103" s="53"/>
      <c r="V103" s="53"/>
      <c r="W103" s="53"/>
      <c r="X103" s="52"/>
      <c r="Y103" s="53"/>
      <c r="Z103" s="53"/>
      <c r="AA103" s="53"/>
      <c r="AB103" s="54"/>
      <c r="AC103" s="4" t="str">
        <f>IF(ISERROR(VLOOKUP(AB103,階級!$A$2:$B$113,2,FALSE)),"--------",VLOOKUP(AB103,階級!$A$2:$B$113,2,FALSE))</f>
        <v>--------</v>
      </c>
      <c r="AD103" s="4" t="str">
        <f>IF(COUNT(F103)=0,"----",LOOKUP(IF(F103-DATEVALUE(YEAR(F103)&amp;"/"&amp;"4/2")&lt;0,IF(MONTH(階級!$D$2)&lt;4,YEAR(階級!$D$2)-YEAR(F103),YEAR(階級!$D$2)-YEAR(F103)+1),IF(MONTH(階級!$D$2)&lt;4,YEAR(階級!$D$2)-YEAR(F103)-1,YEAR(階級!$D$2)-YEAR(F103))),階級!$F$2:$F$86,階級!$G$2:$G$86))</f>
        <v>----</v>
      </c>
      <c r="AE103" s="55"/>
      <c r="AF103" s="56"/>
      <c r="AG103" s="56"/>
      <c r="AH103" s="56"/>
      <c r="AI103" s="55"/>
      <c r="AJ103" s="56"/>
      <c r="AK103" s="56"/>
      <c r="AL103" s="56"/>
      <c r="AM103" s="55"/>
      <c r="AN103" s="56"/>
      <c r="AO103" s="56"/>
      <c r="AP103" s="56"/>
      <c r="AQ103" s="57"/>
      <c r="AR103" s="4" t="str">
        <f>IF(ISERROR(VLOOKUP(AQ103,階級!$A$2:$B$113,2,FALSE)),"--------",VLOOKUP(AQ103,階級!$A$2:$B$113,2,FALSE))</f>
        <v>--------</v>
      </c>
      <c r="AS103" s="4" t="str">
        <f>IF(COUNT(F103)=0,"----",LOOKUP(IF(F103-DATEVALUE(YEAR(F103)&amp;"/"&amp;"4/2")&lt;0,IF(MONTH(階級!$D$2)&lt;4,YEAR(階級!$D$2)-YEAR(F103),YEAR(階級!$D$2)-YEAR(F103)+1),IF(MONTH(階級!$D$2)&lt;4,YEAR(階級!$D$2)-YEAR(F103)-1,YEAR(階級!$D$2)-YEAR(F103))),階級!$F$2:$F$86,階級!$G$2:$G$86))</f>
        <v>----</v>
      </c>
      <c r="AT103" s="58"/>
      <c r="AU103" s="59"/>
      <c r="AV103" s="59"/>
      <c r="AW103" s="59"/>
      <c r="AX103" s="58"/>
      <c r="AY103" s="59"/>
      <c r="AZ103" s="59"/>
      <c r="BA103" s="59"/>
      <c r="BB103" s="58"/>
      <c r="BC103" s="59"/>
      <c r="BD103" s="59"/>
      <c r="BE103" s="59"/>
    </row>
    <row r="104" spans="1:57" ht="27" customHeight="1" x14ac:dyDescent="0.2">
      <c r="A104" s="32">
        <v>86</v>
      </c>
      <c r="B104" s="36">
        <f t="shared" si="1"/>
        <v>0</v>
      </c>
      <c r="C104" s="44"/>
      <c r="D104" s="44"/>
      <c r="E104" s="44"/>
      <c r="F104" s="45"/>
      <c r="G104" s="4" t="str">
        <f>IF(COUNT(F104)=0,"----",DATEDIF(F104,階級!$D$2,"y"))</f>
        <v>----</v>
      </c>
      <c r="H104" s="44"/>
      <c r="I104" s="46"/>
      <c r="J104" s="47"/>
      <c r="K104" s="44"/>
      <c r="L104" s="44"/>
      <c r="M104" s="4">
        <v>1</v>
      </c>
      <c r="N104" s="4" t="str">
        <f>IF(ISERROR(VLOOKUP(M104,階級!$A$2:$B$113,2,FALSE)),"--------",VLOOKUP(M104,階級!$A$2:$B$113,2,FALSE))</f>
        <v>型　団体</v>
      </c>
      <c r="O104" s="33" t="str">
        <f>IF(COUNT(F104)=0,"----",LOOKUP(IF(F104-DATEVALUE(YEAR(F104)&amp;"/"&amp;"4/2")&lt;0,IF(MONTH(階級!$D$2)&lt;4,YEAR(階級!$D$2)-YEAR(F104),YEAR(階級!$D$2)-YEAR(F104)+1),IF(MONTH(階級!$D$2)&lt;4,YEAR(階級!$D$2)-YEAR(F104)-1,YEAR(階級!$D$2)-YEAR(F104))),階級!$F$2:$F$86,階級!$G$2:$G$86))</f>
        <v>----</v>
      </c>
      <c r="P104" s="52"/>
      <c r="Q104" s="53"/>
      <c r="R104" s="53"/>
      <c r="S104" s="53"/>
      <c r="T104" s="52"/>
      <c r="U104" s="53"/>
      <c r="V104" s="53"/>
      <c r="W104" s="53"/>
      <c r="X104" s="52"/>
      <c r="Y104" s="53"/>
      <c r="Z104" s="53"/>
      <c r="AA104" s="53"/>
      <c r="AB104" s="54"/>
      <c r="AC104" s="4" t="str">
        <f>IF(ISERROR(VLOOKUP(AB104,階級!$A$2:$B$113,2,FALSE)),"--------",VLOOKUP(AB104,階級!$A$2:$B$113,2,FALSE))</f>
        <v>--------</v>
      </c>
      <c r="AD104" s="4" t="str">
        <f>IF(COUNT(F104)=0,"----",LOOKUP(IF(F104-DATEVALUE(YEAR(F104)&amp;"/"&amp;"4/2")&lt;0,IF(MONTH(階級!$D$2)&lt;4,YEAR(階級!$D$2)-YEAR(F104),YEAR(階級!$D$2)-YEAR(F104)+1),IF(MONTH(階級!$D$2)&lt;4,YEAR(階級!$D$2)-YEAR(F104)-1,YEAR(階級!$D$2)-YEAR(F104))),階級!$F$2:$F$86,階級!$G$2:$G$86))</f>
        <v>----</v>
      </c>
      <c r="AE104" s="55"/>
      <c r="AF104" s="56"/>
      <c r="AG104" s="56"/>
      <c r="AH104" s="56"/>
      <c r="AI104" s="55"/>
      <c r="AJ104" s="56"/>
      <c r="AK104" s="56"/>
      <c r="AL104" s="56"/>
      <c r="AM104" s="55"/>
      <c r="AN104" s="56"/>
      <c r="AO104" s="56"/>
      <c r="AP104" s="56"/>
      <c r="AQ104" s="57"/>
      <c r="AR104" s="4" t="str">
        <f>IF(ISERROR(VLOOKUP(AQ104,階級!$A$2:$B$113,2,FALSE)),"--------",VLOOKUP(AQ104,階級!$A$2:$B$113,2,FALSE))</f>
        <v>--------</v>
      </c>
      <c r="AS104" s="4" t="str">
        <f>IF(COUNT(F104)=0,"----",LOOKUP(IF(F104-DATEVALUE(YEAR(F104)&amp;"/"&amp;"4/2")&lt;0,IF(MONTH(階級!$D$2)&lt;4,YEAR(階級!$D$2)-YEAR(F104),YEAR(階級!$D$2)-YEAR(F104)+1),IF(MONTH(階級!$D$2)&lt;4,YEAR(階級!$D$2)-YEAR(F104)-1,YEAR(階級!$D$2)-YEAR(F104))),階級!$F$2:$F$86,階級!$G$2:$G$86))</f>
        <v>----</v>
      </c>
      <c r="AT104" s="58"/>
      <c r="AU104" s="59"/>
      <c r="AV104" s="59"/>
      <c r="AW104" s="59"/>
      <c r="AX104" s="58"/>
      <c r="AY104" s="59"/>
      <c r="AZ104" s="59"/>
      <c r="BA104" s="59"/>
      <c r="BB104" s="58"/>
      <c r="BC104" s="59"/>
      <c r="BD104" s="59"/>
      <c r="BE104" s="59"/>
    </row>
    <row r="105" spans="1:57" ht="27" customHeight="1" x14ac:dyDescent="0.2">
      <c r="A105" s="32">
        <v>87</v>
      </c>
      <c r="B105" s="36">
        <f t="shared" si="1"/>
        <v>0</v>
      </c>
      <c r="C105" s="44"/>
      <c r="D105" s="44"/>
      <c r="E105" s="44"/>
      <c r="F105" s="45"/>
      <c r="G105" s="4" t="str">
        <f>IF(COUNT(F105)=0,"----",DATEDIF(F105,階級!$D$2,"y"))</f>
        <v>----</v>
      </c>
      <c r="H105" s="44"/>
      <c r="I105" s="46"/>
      <c r="J105" s="47"/>
      <c r="K105" s="44"/>
      <c r="L105" s="44"/>
      <c r="M105" s="4">
        <v>1</v>
      </c>
      <c r="N105" s="4" t="str">
        <f>IF(ISERROR(VLOOKUP(M105,階級!$A$2:$B$113,2,FALSE)),"--------",VLOOKUP(M105,階級!$A$2:$B$113,2,FALSE))</f>
        <v>型　団体</v>
      </c>
      <c r="O105" s="33" t="str">
        <f>IF(COUNT(F105)=0,"----",LOOKUP(IF(F105-DATEVALUE(YEAR(F105)&amp;"/"&amp;"4/2")&lt;0,IF(MONTH(階級!$D$2)&lt;4,YEAR(階級!$D$2)-YEAR(F105),YEAR(階級!$D$2)-YEAR(F105)+1),IF(MONTH(階級!$D$2)&lt;4,YEAR(階級!$D$2)-YEAR(F105)-1,YEAR(階級!$D$2)-YEAR(F105))),階級!$F$2:$F$86,階級!$G$2:$G$86))</f>
        <v>----</v>
      </c>
      <c r="P105" s="52"/>
      <c r="Q105" s="53"/>
      <c r="R105" s="53"/>
      <c r="S105" s="53"/>
      <c r="T105" s="52"/>
      <c r="U105" s="53"/>
      <c r="V105" s="53"/>
      <c r="W105" s="53"/>
      <c r="X105" s="52"/>
      <c r="Y105" s="53"/>
      <c r="Z105" s="53"/>
      <c r="AA105" s="53"/>
      <c r="AB105" s="54"/>
      <c r="AC105" s="4" t="str">
        <f>IF(ISERROR(VLOOKUP(AB105,階級!$A$2:$B$113,2,FALSE)),"--------",VLOOKUP(AB105,階級!$A$2:$B$113,2,FALSE))</f>
        <v>--------</v>
      </c>
      <c r="AD105" s="4" t="str">
        <f>IF(COUNT(F105)=0,"----",LOOKUP(IF(F105-DATEVALUE(YEAR(F105)&amp;"/"&amp;"4/2")&lt;0,IF(MONTH(階級!$D$2)&lt;4,YEAR(階級!$D$2)-YEAR(F105),YEAR(階級!$D$2)-YEAR(F105)+1),IF(MONTH(階級!$D$2)&lt;4,YEAR(階級!$D$2)-YEAR(F105)-1,YEAR(階級!$D$2)-YEAR(F105))),階級!$F$2:$F$86,階級!$G$2:$G$86))</f>
        <v>----</v>
      </c>
      <c r="AE105" s="55"/>
      <c r="AF105" s="56"/>
      <c r="AG105" s="56"/>
      <c r="AH105" s="56"/>
      <c r="AI105" s="55"/>
      <c r="AJ105" s="56"/>
      <c r="AK105" s="56"/>
      <c r="AL105" s="56"/>
      <c r="AM105" s="55"/>
      <c r="AN105" s="56"/>
      <c r="AO105" s="56"/>
      <c r="AP105" s="56"/>
      <c r="AQ105" s="57"/>
      <c r="AR105" s="4" t="str">
        <f>IF(ISERROR(VLOOKUP(AQ105,階級!$A$2:$B$113,2,FALSE)),"--------",VLOOKUP(AQ105,階級!$A$2:$B$113,2,FALSE))</f>
        <v>--------</v>
      </c>
      <c r="AS105" s="4" t="str">
        <f>IF(COUNT(F105)=0,"----",LOOKUP(IF(F105-DATEVALUE(YEAR(F105)&amp;"/"&amp;"4/2")&lt;0,IF(MONTH(階級!$D$2)&lt;4,YEAR(階級!$D$2)-YEAR(F105),YEAR(階級!$D$2)-YEAR(F105)+1),IF(MONTH(階級!$D$2)&lt;4,YEAR(階級!$D$2)-YEAR(F105)-1,YEAR(階級!$D$2)-YEAR(F105))),階級!$F$2:$F$86,階級!$G$2:$G$86))</f>
        <v>----</v>
      </c>
      <c r="AT105" s="58"/>
      <c r="AU105" s="59"/>
      <c r="AV105" s="59"/>
      <c r="AW105" s="59"/>
      <c r="AX105" s="58"/>
      <c r="AY105" s="59"/>
      <c r="AZ105" s="59"/>
      <c r="BA105" s="59"/>
      <c r="BB105" s="58"/>
      <c r="BC105" s="59"/>
      <c r="BD105" s="59"/>
      <c r="BE105" s="59"/>
    </row>
    <row r="106" spans="1:57" ht="27" customHeight="1" x14ac:dyDescent="0.2">
      <c r="A106" s="32">
        <v>88</v>
      </c>
      <c r="B106" s="36">
        <f t="shared" si="1"/>
        <v>0</v>
      </c>
      <c r="C106" s="44"/>
      <c r="D106" s="44"/>
      <c r="E106" s="44"/>
      <c r="F106" s="45"/>
      <c r="G106" s="4" t="str">
        <f>IF(COUNT(F106)=0,"----",DATEDIF(F106,階級!$D$2,"y"))</f>
        <v>----</v>
      </c>
      <c r="H106" s="44"/>
      <c r="I106" s="46"/>
      <c r="J106" s="47"/>
      <c r="K106" s="44"/>
      <c r="L106" s="44"/>
      <c r="M106" s="4">
        <v>1</v>
      </c>
      <c r="N106" s="4" t="str">
        <f>IF(ISERROR(VLOOKUP(M106,階級!$A$2:$B$113,2,FALSE)),"--------",VLOOKUP(M106,階級!$A$2:$B$113,2,FALSE))</f>
        <v>型　団体</v>
      </c>
      <c r="O106" s="33" t="str">
        <f>IF(COUNT(F106)=0,"----",LOOKUP(IF(F106-DATEVALUE(YEAR(F106)&amp;"/"&amp;"4/2")&lt;0,IF(MONTH(階級!$D$2)&lt;4,YEAR(階級!$D$2)-YEAR(F106),YEAR(階級!$D$2)-YEAR(F106)+1),IF(MONTH(階級!$D$2)&lt;4,YEAR(階級!$D$2)-YEAR(F106)-1,YEAR(階級!$D$2)-YEAR(F106))),階級!$F$2:$F$86,階級!$G$2:$G$86))</f>
        <v>----</v>
      </c>
      <c r="P106" s="52"/>
      <c r="Q106" s="53"/>
      <c r="R106" s="53"/>
      <c r="S106" s="53"/>
      <c r="T106" s="52"/>
      <c r="U106" s="53"/>
      <c r="V106" s="53"/>
      <c r="W106" s="53"/>
      <c r="X106" s="52"/>
      <c r="Y106" s="53"/>
      <c r="Z106" s="53"/>
      <c r="AA106" s="53"/>
      <c r="AB106" s="54"/>
      <c r="AC106" s="4" t="str">
        <f>IF(ISERROR(VLOOKUP(AB106,階級!$A$2:$B$113,2,FALSE)),"--------",VLOOKUP(AB106,階級!$A$2:$B$113,2,FALSE))</f>
        <v>--------</v>
      </c>
      <c r="AD106" s="4" t="str">
        <f>IF(COUNT(F106)=0,"----",LOOKUP(IF(F106-DATEVALUE(YEAR(F106)&amp;"/"&amp;"4/2")&lt;0,IF(MONTH(階級!$D$2)&lt;4,YEAR(階級!$D$2)-YEAR(F106),YEAR(階級!$D$2)-YEAR(F106)+1),IF(MONTH(階級!$D$2)&lt;4,YEAR(階級!$D$2)-YEAR(F106)-1,YEAR(階級!$D$2)-YEAR(F106))),階級!$F$2:$F$86,階級!$G$2:$G$86))</f>
        <v>----</v>
      </c>
      <c r="AE106" s="55"/>
      <c r="AF106" s="56"/>
      <c r="AG106" s="56"/>
      <c r="AH106" s="56"/>
      <c r="AI106" s="55"/>
      <c r="AJ106" s="56"/>
      <c r="AK106" s="56"/>
      <c r="AL106" s="56"/>
      <c r="AM106" s="55"/>
      <c r="AN106" s="56"/>
      <c r="AO106" s="56"/>
      <c r="AP106" s="56"/>
      <c r="AQ106" s="57"/>
      <c r="AR106" s="4" t="str">
        <f>IF(ISERROR(VLOOKUP(AQ106,階級!$A$2:$B$113,2,FALSE)),"--------",VLOOKUP(AQ106,階級!$A$2:$B$113,2,FALSE))</f>
        <v>--------</v>
      </c>
      <c r="AS106" s="4" t="str">
        <f>IF(COUNT(F106)=0,"----",LOOKUP(IF(F106-DATEVALUE(YEAR(F106)&amp;"/"&amp;"4/2")&lt;0,IF(MONTH(階級!$D$2)&lt;4,YEAR(階級!$D$2)-YEAR(F106),YEAR(階級!$D$2)-YEAR(F106)+1),IF(MONTH(階級!$D$2)&lt;4,YEAR(階級!$D$2)-YEAR(F106)-1,YEAR(階級!$D$2)-YEAR(F106))),階級!$F$2:$F$86,階級!$G$2:$G$86))</f>
        <v>----</v>
      </c>
      <c r="AT106" s="58"/>
      <c r="AU106" s="59"/>
      <c r="AV106" s="59"/>
      <c r="AW106" s="59"/>
      <c r="AX106" s="58"/>
      <c r="AY106" s="59"/>
      <c r="AZ106" s="59"/>
      <c r="BA106" s="59"/>
      <c r="BB106" s="58"/>
      <c r="BC106" s="59"/>
      <c r="BD106" s="59"/>
      <c r="BE106" s="59"/>
    </row>
    <row r="107" spans="1:57" ht="27" customHeight="1" x14ac:dyDescent="0.2">
      <c r="A107" s="32">
        <v>89</v>
      </c>
      <c r="B107" s="36">
        <f t="shared" si="1"/>
        <v>0</v>
      </c>
      <c r="C107" s="44"/>
      <c r="D107" s="44"/>
      <c r="E107" s="44"/>
      <c r="F107" s="45"/>
      <c r="G107" s="4" t="str">
        <f>IF(COUNT(F107)=0,"----",DATEDIF(F107,階級!$D$2,"y"))</f>
        <v>----</v>
      </c>
      <c r="H107" s="44"/>
      <c r="I107" s="46"/>
      <c r="J107" s="47"/>
      <c r="K107" s="44"/>
      <c r="L107" s="44"/>
      <c r="M107" s="4">
        <v>1</v>
      </c>
      <c r="N107" s="4" t="str">
        <f>IF(ISERROR(VLOOKUP(M107,階級!$A$2:$B$113,2,FALSE)),"--------",VLOOKUP(M107,階級!$A$2:$B$113,2,FALSE))</f>
        <v>型　団体</v>
      </c>
      <c r="O107" s="33" t="str">
        <f>IF(COUNT(F107)=0,"----",LOOKUP(IF(F107-DATEVALUE(YEAR(F107)&amp;"/"&amp;"4/2")&lt;0,IF(MONTH(階級!$D$2)&lt;4,YEAR(階級!$D$2)-YEAR(F107),YEAR(階級!$D$2)-YEAR(F107)+1),IF(MONTH(階級!$D$2)&lt;4,YEAR(階級!$D$2)-YEAR(F107)-1,YEAR(階級!$D$2)-YEAR(F107))),階級!$F$2:$F$86,階級!$G$2:$G$86))</f>
        <v>----</v>
      </c>
      <c r="P107" s="52"/>
      <c r="Q107" s="53"/>
      <c r="R107" s="53"/>
      <c r="S107" s="53"/>
      <c r="T107" s="52"/>
      <c r="U107" s="53"/>
      <c r="V107" s="53"/>
      <c r="W107" s="53"/>
      <c r="X107" s="52"/>
      <c r="Y107" s="53"/>
      <c r="Z107" s="53"/>
      <c r="AA107" s="53"/>
      <c r="AB107" s="54"/>
      <c r="AC107" s="4" t="str">
        <f>IF(ISERROR(VLOOKUP(AB107,階級!$A$2:$B$113,2,FALSE)),"--------",VLOOKUP(AB107,階級!$A$2:$B$113,2,FALSE))</f>
        <v>--------</v>
      </c>
      <c r="AD107" s="4" t="str">
        <f>IF(COUNT(F107)=0,"----",LOOKUP(IF(F107-DATEVALUE(YEAR(F107)&amp;"/"&amp;"4/2")&lt;0,IF(MONTH(階級!$D$2)&lt;4,YEAR(階級!$D$2)-YEAR(F107),YEAR(階級!$D$2)-YEAR(F107)+1),IF(MONTH(階級!$D$2)&lt;4,YEAR(階級!$D$2)-YEAR(F107)-1,YEAR(階級!$D$2)-YEAR(F107))),階級!$F$2:$F$86,階級!$G$2:$G$86))</f>
        <v>----</v>
      </c>
      <c r="AE107" s="55"/>
      <c r="AF107" s="56"/>
      <c r="AG107" s="56"/>
      <c r="AH107" s="56"/>
      <c r="AI107" s="55"/>
      <c r="AJ107" s="56"/>
      <c r="AK107" s="56"/>
      <c r="AL107" s="56"/>
      <c r="AM107" s="55"/>
      <c r="AN107" s="56"/>
      <c r="AO107" s="56"/>
      <c r="AP107" s="56"/>
      <c r="AQ107" s="57"/>
      <c r="AR107" s="4" t="str">
        <f>IF(ISERROR(VLOOKUP(AQ107,階級!$A$2:$B$113,2,FALSE)),"--------",VLOOKUP(AQ107,階級!$A$2:$B$113,2,FALSE))</f>
        <v>--------</v>
      </c>
      <c r="AS107" s="4" t="str">
        <f>IF(COUNT(F107)=0,"----",LOOKUP(IF(F107-DATEVALUE(YEAR(F107)&amp;"/"&amp;"4/2")&lt;0,IF(MONTH(階級!$D$2)&lt;4,YEAR(階級!$D$2)-YEAR(F107),YEAR(階級!$D$2)-YEAR(F107)+1),IF(MONTH(階級!$D$2)&lt;4,YEAR(階級!$D$2)-YEAR(F107)-1,YEAR(階級!$D$2)-YEAR(F107))),階級!$F$2:$F$86,階級!$G$2:$G$86))</f>
        <v>----</v>
      </c>
      <c r="AT107" s="58"/>
      <c r="AU107" s="59"/>
      <c r="AV107" s="59"/>
      <c r="AW107" s="59"/>
      <c r="AX107" s="58"/>
      <c r="AY107" s="59"/>
      <c r="AZ107" s="59"/>
      <c r="BA107" s="59"/>
      <c r="BB107" s="58"/>
      <c r="BC107" s="59"/>
      <c r="BD107" s="59"/>
      <c r="BE107" s="59"/>
    </row>
    <row r="108" spans="1:57" ht="27" customHeight="1" x14ac:dyDescent="0.2">
      <c r="A108" s="32">
        <v>90</v>
      </c>
      <c r="B108" s="36">
        <f t="shared" si="1"/>
        <v>0</v>
      </c>
      <c r="C108" s="44"/>
      <c r="D108" s="44"/>
      <c r="E108" s="44"/>
      <c r="F108" s="45"/>
      <c r="G108" s="4" t="str">
        <f>IF(COUNT(F108)=0,"----",DATEDIF(F108,階級!$D$2,"y"))</f>
        <v>----</v>
      </c>
      <c r="H108" s="44"/>
      <c r="I108" s="46"/>
      <c r="J108" s="47"/>
      <c r="K108" s="44"/>
      <c r="L108" s="44"/>
      <c r="M108" s="4">
        <v>1</v>
      </c>
      <c r="N108" s="4" t="str">
        <f>IF(ISERROR(VLOOKUP(M108,階級!$A$2:$B$113,2,FALSE)),"--------",VLOOKUP(M108,階級!$A$2:$B$113,2,FALSE))</f>
        <v>型　団体</v>
      </c>
      <c r="O108" s="33" t="str">
        <f>IF(COUNT(F108)=0,"----",LOOKUP(IF(F108-DATEVALUE(YEAR(F108)&amp;"/"&amp;"4/2")&lt;0,IF(MONTH(階級!$D$2)&lt;4,YEAR(階級!$D$2)-YEAR(F108),YEAR(階級!$D$2)-YEAR(F108)+1),IF(MONTH(階級!$D$2)&lt;4,YEAR(階級!$D$2)-YEAR(F108)-1,YEAR(階級!$D$2)-YEAR(F108))),階級!$F$2:$F$86,階級!$G$2:$G$86))</f>
        <v>----</v>
      </c>
      <c r="P108" s="52"/>
      <c r="Q108" s="53"/>
      <c r="R108" s="53"/>
      <c r="S108" s="53"/>
      <c r="T108" s="52"/>
      <c r="U108" s="53"/>
      <c r="V108" s="53"/>
      <c r="W108" s="53"/>
      <c r="X108" s="52"/>
      <c r="Y108" s="53"/>
      <c r="Z108" s="53"/>
      <c r="AA108" s="53"/>
      <c r="AB108" s="54"/>
      <c r="AC108" s="4" t="str">
        <f>IF(ISERROR(VLOOKUP(AB108,階級!$A$2:$B$113,2,FALSE)),"--------",VLOOKUP(AB108,階級!$A$2:$B$113,2,FALSE))</f>
        <v>--------</v>
      </c>
      <c r="AD108" s="4" t="str">
        <f>IF(COUNT(F108)=0,"----",LOOKUP(IF(F108-DATEVALUE(YEAR(F108)&amp;"/"&amp;"4/2")&lt;0,IF(MONTH(階級!$D$2)&lt;4,YEAR(階級!$D$2)-YEAR(F108),YEAR(階級!$D$2)-YEAR(F108)+1),IF(MONTH(階級!$D$2)&lt;4,YEAR(階級!$D$2)-YEAR(F108)-1,YEAR(階級!$D$2)-YEAR(F108))),階級!$F$2:$F$86,階級!$G$2:$G$86))</f>
        <v>----</v>
      </c>
      <c r="AE108" s="55"/>
      <c r="AF108" s="56"/>
      <c r="AG108" s="56"/>
      <c r="AH108" s="56"/>
      <c r="AI108" s="55"/>
      <c r="AJ108" s="56"/>
      <c r="AK108" s="56"/>
      <c r="AL108" s="56"/>
      <c r="AM108" s="55"/>
      <c r="AN108" s="56"/>
      <c r="AO108" s="56"/>
      <c r="AP108" s="56"/>
      <c r="AQ108" s="57"/>
      <c r="AR108" s="4" t="str">
        <f>IF(ISERROR(VLOOKUP(AQ108,階級!$A$2:$B$113,2,FALSE)),"--------",VLOOKUP(AQ108,階級!$A$2:$B$113,2,FALSE))</f>
        <v>--------</v>
      </c>
      <c r="AS108" s="4" t="str">
        <f>IF(COUNT(F108)=0,"----",LOOKUP(IF(F108-DATEVALUE(YEAR(F108)&amp;"/"&amp;"4/2")&lt;0,IF(MONTH(階級!$D$2)&lt;4,YEAR(階級!$D$2)-YEAR(F108),YEAR(階級!$D$2)-YEAR(F108)+1),IF(MONTH(階級!$D$2)&lt;4,YEAR(階級!$D$2)-YEAR(F108)-1,YEAR(階級!$D$2)-YEAR(F108))),階級!$F$2:$F$86,階級!$G$2:$G$86))</f>
        <v>----</v>
      </c>
      <c r="AT108" s="58"/>
      <c r="AU108" s="59"/>
      <c r="AV108" s="59"/>
      <c r="AW108" s="59"/>
      <c r="AX108" s="58"/>
      <c r="AY108" s="59"/>
      <c r="AZ108" s="59"/>
      <c r="BA108" s="59"/>
      <c r="BB108" s="58"/>
      <c r="BC108" s="59"/>
      <c r="BD108" s="59"/>
      <c r="BE108" s="59"/>
    </row>
    <row r="109" spans="1:57" ht="27" customHeight="1" x14ac:dyDescent="0.2">
      <c r="A109" s="32">
        <v>91</v>
      </c>
      <c r="B109" s="36">
        <f t="shared" si="1"/>
        <v>0</v>
      </c>
      <c r="C109" s="44"/>
      <c r="D109" s="44"/>
      <c r="E109" s="44"/>
      <c r="F109" s="45"/>
      <c r="G109" s="4" t="str">
        <f>IF(COUNT(F109)=0,"----",DATEDIF(F109,階級!$D$2,"y"))</f>
        <v>----</v>
      </c>
      <c r="H109" s="44"/>
      <c r="I109" s="46"/>
      <c r="J109" s="47"/>
      <c r="K109" s="44"/>
      <c r="L109" s="44"/>
      <c r="M109" s="4">
        <v>1</v>
      </c>
      <c r="N109" s="4" t="str">
        <f>IF(ISERROR(VLOOKUP(M109,階級!$A$2:$B$113,2,FALSE)),"--------",VLOOKUP(M109,階級!$A$2:$B$113,2,FALSE))</f>
        <v>型　団体</v>
      </c>
      <c r="O109" s="33" t="str">
        <f>IF(COUNT(F109)=0,"----",LOOKUP(IF(F109-DATEVALUE(YEAR(F109)&amp;"/"&amp;"4/2")&lt;0,IF(MONTH(階級!$D$2)&lt;4,YEAR(階級!$D$2)-YEAR(F109),YEAR(階級!$D$2)-YEAR(F109)+1),IF(MONTH(階級!$D$2)&lt;4,YEAR(階級!$D$2)-YEAR(F109)-1,YEAR(階級!$D$2)-YEAR(F109))),階級!$F$2:$F$86,階級!$G$2:$G$86))</f>
        <v>----</v>
      </c>
      <c r="P109" s="52"/>
      <c r="Q109" s="53"/>
      <c r="R109" s="53"/>
      <c r="S109" s="53"/>
      <c r="T109" s="52"/>
      <c r="U109" s="53"/>
      <c r="V109" s="53"/>
      <c r="W109" s="53"/>
      <c r="X109" s="52"/>
      <c r="Y109" s="53"/>
      <c r="Z109" s="53"/>
      <c r="AA109" s="53"/>
      <c r="AB109" s="54"/>
      <c r="AC109" s="4" t="str">
        <f>IF(ISERROR(VLOOKUP(AB109,階級!$A$2:$B$113,2,FALSE)),"--------",VLOOKUP(AB109,階級!$A$2:$B$113,2,FALSE))</f>
        <v>--------</v>
      </c>
      <c r="AD109" s="4" t="str">
        <f>IF(COUNT(F109)=0,"----",LOOKUP(IF(F109-DATEVALUE(YEAR(F109)&amp;"/"&amp;"4/2")&lt;0,IF(MONTH(階級!$D$2)&lt;4,YEAR(階級!$D$2)-YEAR(F109),YEAR(階級!$D$2)-YEAR(F109)+1),IF(MONTH(階級!$D$2)&lt;4,YEAR(階級!$D$2)-YEAR(F109)-1,YEAR(階級!$D$2)-YEAR(F109))),階級!$F$2:$F$86,階級!$G$2:$G$86))</f>
        <v>----</v>
      </c>
      <c r="AE109" s="55"/>
      <c r="AF109" s="56"/>
      <c r="AG109" s="56"/>
      <c r="AH109" s="56"/>
      <c r="AI109" s="55"/>
      <c r="AJ109" s="56"/>
      <c r="AK109" s="56"/>
      <c r="AL109" s="56"/>
      <c r="AM109" s="55"/>
      <c r="AN109" s="56"/>
      <c r="AO109" s="56"/>
      <c r="AP109" s="56"/>
      <c r="AQ109" s="57"/>
      <c r="AR109" s="4" t="str">
        <f>IF(ISERROR(VLOOKUP(AQ109,階級!$A$2:$B$113,2,FALSE)),"--------",VLOOKUP(AQ109,階級!$A$2:$B$113,2,FALSE))</f>
        <v>--------</v>
      </c>
      <c r="AS109" s="4" t="str">
        <f>IF(COUNT(F109)=0,"----",LOOKUP(IF(F109-DATEVALUE(YEAR(F109)&amp;"/"&amp;"4/2")&lt;0,IF(MONTH(階級!$D$2)&lt;4,YEAR(階級!$D$2)-YEAR(F109),YEAR(階級!$D$2)-YEAR(F109)+1),IF(MONTH(階級!$D$2)&lt;4,YEAR(階級!$D$2)-YEAR(F109)-1,YEAR(階級!$D$2)-YEAR(F109))),階級!$F$2:$F$86,階級!$G$2:$G$86))</f>
        <v>----</v>
      </c>
      <c r="AT109" s="58"/>
      <c r="AU109" s="59"/>
      <c r="AV109" s="59"/>
      <c r="AW109" s="59"/>
      <c r="AX109" s="58"/>
      <c r="AY109" s="59"/>
      <c r="AZ109" s="59"/>
      <c r="BA109" s="59"/>
      <c r="BB109" s="58"/>
      <c r="BC109" s="59"/>
      <c r="BD109" s="59"/>
      <c r="BE109" s="59"/>
    </row>
    <row r="110" spans="1:57" ht="27" customHeight="1" x14ac:dyDescent="0.2">
      <c r="A110" s="32">
        <v>92</v>
      </c>
      <c r="B110" s="36">
        <f t="shared" si="1"/>
        <v>0</v>
      </c>
      <c r="C110" s="44"/>
      <c r="D110" s="44"/>
      <c r="E110" s="44"/>
      <c r="F110" s="45"/>
      <c r="G110" s="4" t="str">
        <f>IF(COUNT(F110)=0,"----",DATEDIF(F110,階級!$D$2,"y"))</f>
        <v>----</v>
      </c>
      <c r="H110" s="44"/>
      <c r="I110" s="46"/>
      <c r="J110" s="47"/>
      <c r="K110" s="44"/>
      <c r="L110" s="44"/>
      <c r="M110" s="4">
        <v>1</v>
      </c>
      <c r="N110" s="4" t="str">
        <f>IF(ISERROR(VLOOKUP(M110,階級!$A$2:$B$113,2,FALSE)),"--------",VLOOKUP(M110,階級!$A$2:$B$113,2,FALSE))</f>
        <v>型　団体</v>
      </c>
      <c r="O110" s="33" t="str">
        <f>IF(COUNT(F110)=0,"----",LOOKUP(IF(F110-DATEVALUE(YEAR(F110)&amp;"/"&amp;"4/2")&lt;0,IF(MONTH(階級!$D$2)&lt;4,YEAR(階級!$D$2)-YEAR(F110),YEAR(階級!$D$2)-YEAR(F110)+1),IF(MONTH(階級!$D$2)&lt;4,YEAR(階級!$D$2)-YEAR(F110)-1,YEAR(階級!$D$2)-YEAR(F110))),階級!$F$2:$F$86,階級!$G$2:$G$86))</f>
        <v>----</v>
      </c>
      <c r="P110" s="52"/>
      <c r="Q110" s="53"/>
      <c r="R110" s="53"/>
      <c r="S110" s="53"/>
      <c r="T110" s="52"/>
      <c r="U110" s="53"/>
      <c r="V110" s="53"/>
      <c r="W110" s="53"/>
      <c r="X110" s="52"/>
      <c r="Y110" s="53"/>
      <c r="Z110" s="53"/>
      <c r="AA110" s="53"/>
      <c r="AB110" s="54"/>
      <c r="AC110" s="4" t="str">
        <f>IF(ISERROR(VLOOKUP(AB110,階級!$A$2:$B$113,2,FALSE)),"--------",VLOOKUP(AB110,階級!$A$2:$B$113,2,FALSE))</f>
        <v>--------</v>
      </c>
      <c r="AD110" s="4" t="str">
        <f>IF(COUNT(F110)=0,"----",LOOKUP(IF(F110-DATEVALUE(YEAR(F110)&amp;"/"&amp;"4/2")&lt;0,IF(MONTH(階級!$D$2)&lt;4,YEAR(階級!$D$2)-YEAR(F110),YEAR(階級!$D$2)-YEAR(F110)+1),IF(MONTH(階級!$D$2)&lt;4,YEAR(階級!$D$2)-YEAR(F110)-1,YEAR(階級!$D$2)-YEAR(F110))),階級!$F$2:$F$86,階級!$G$2:$G$86))</f>
        <v>----</v>
      </c>
      <c r="AE110" s="55"/>
      <c r="AF110" s="56"/>
      <c r="AG110" s="56"/>
      <c r="AH110" s="56"/>
      <c r="AI110" s="55"/>
      <c r="AJ110" s="56"/>
      <c r="AK110" s="56"/>
      <c r="AL110" s="56"/>
      <c r="AM110" s="55"/>
      <c r="AN110" s="56"/>
      <c r="AO110" s="56"/>
      <c r="AP110" s="56"/>
      <c r="AQ110" s="57"/>
      <c r="AR110" s="4" t="str">
        <f>IF(ISERROR(VLOOKUP(AQ110,階級!$A$2:$B$113,2,FALSE)),"--------",VLOOKUP(AQ110,階級!$A$2:$B$113,2,FALSE))</f>
        <v>--------</v>
      </c>
      <c r="AS110" s="4" t="str">
        <f>IF(COUNT(F110)=0,"----",LOOKUP(IF(F110-DATEVALUE(YEAR(F110)&amp;"/"&amp;"4/2")&lt;0,IF(MONTH(階級!$D$2)&lt;4,YEAR(階級!$D$2)-YEAR(F110),YEAR(階級!$D$2)-YEAR(F110)+1),IF(MONTH(階級!$D$2)&lt;4,YEAR(階級!$D$2)-YEAR(F110)-1,YEAR(階級!$D$2)-YEAR(F110))),階級!$F$2:$F$86,階級!$G$2:$G$86))</f>
        <v>----</v>
      </c>
      <c r="AT110" s="58"/>
      <c r="AU110" s="59"/>
      <c r="AV110" s="59"/>
      <c r="AW110" s="59"/>
      <c r="AX110" s="58"/>
      <c r="AY110" s="59"/>
      <c r="AZ110" s="59"/>
      <c r="BA110" s="59"/>
      <c r="BB110" s="58"/>
      <c r="BC110" s="59"/>
      <c r="BD110" s="59"/>
      <c r="BE110" s="59"/>
    </row>
    <row r="111" spans="1:57" ht="27" customHeight="1" x14ac:dyDescent="0.2">
      <c r="A111" s="32">
        <v>93</v>
      </c>
      <c r="B111" s="36">
        <f t="shared" si="1"/>
        <v>0</v>
      </c>
      <c r="C111" s="44"/>
      <c r="D111" s="44"/>
      <c r="E111" s="44"/>
      <c r="F111" s="45"/>
      <c r="G111" s="4" t="str">
        <f>IF(COUNT(F111)=0,"----",DATEDIF(F111,階級!$D$2,"y"))</f>
        <v>----</v>
      </c>
      <c r="H111" s="44"/>
      <c r="I111" s="46"/>
      <c r="J111" s="47"/>
      <c r="K111" s="44"/>
      <c r="L111" s="44"/>
      <c r="M111" s="4">
        <v>1</v>
      </c>
      <c r="N111" s="4" t="str">
        <f>IF(ISERROR(VLOOKUP(M111,階級!$A$2:$B$113,2,FALSE)),"--------",VLOOKUP(M111,階級!$A$2:$B$113,2,FALSE))</f>
        <v>型　団体</v>
      </c>
      <c r="O111" s="33" t="str">
        <f>IF(COUNT(F111)=0,"----",LOOKUP(IF(F111-DATEVALUE(YEAR(F111)&amp;"/"&amp;"4/2")&lt;0,IF(MONTH(階級!$D$2)&lt;4,YEAR(階級!$D$2)-YEAR(F111),YEAR(階級!$D$2)-YEAR(F111)+1),IF(MONTH(階級!$D$2)&lt;4,YEAR(階級!$D$2)-YEAR(F111)-1,YEAR(階級!$D$2)-YEAR(F111))),階級!$F$2:$F$86,階級!$G$2:$G$86))</f>
        <v>----</v>
      </c>
      <c r="P111" s="52"/>
      <c r="Q111" s="53"/>
      <c r="R111" s="53"/>
      <c r="S111" s="53"/>
      <c r="T111" s="52"/>
      <c r="U111" s="53"/>
      <c r="V111" s="53"/>
      <c r="W111" s="53"/>
      <c r="X111" s="52"/>
      <c r="Y111" s="53"/>
      <c r="Z111" s="53"/>
      <c r="AA111" s="53"/>
      <c r="AB111" s="54"/>
      <c r="AC111" s="4" t="str">
        <f>IF(ISERROR(VLOOKUP(AB111,階級!$A$2:$B$113,2,FALSE)),"--------",VLOOKUP(AB111,階級!$A$2:$B$113,2,FALSE))</f>
        <v>--------</v>
      </c>
      <c r="AD111" s="4" t="str">
        <f>IF(COUNT(F111)=0,"----",LOOKUP(IF(F111-DATEVALUE(YEAR(F111)&amp;"/"&amp;"4/2")&lt;0,IF(MONTH(階級!$D$2)&lt;4,YEAR(階級!$D$2)-YEAR(F111),YEAR(階級!$D$2)-YEAR(F111)+1),IF(MONTH(階級!$D$2)&lt;4,YEAR(階級!$D$2)-YEAR(F111)-1,YEAR(階級!$D$2)-YEAR(F111))),階級!$F$2:$F$86,階級!$G$2:$G$86))</f>
        <v>----</v>
      </c>
      <c r="AE111" s="55"/>
      <c r="AF111" s="56"/>
      <c r="AG111" s="56"/>
      <c r="AH111" s="56"/>
      <c r="AI111" s="55"/>
      <c r="AJ111" s="56"/>
      <c r="AK111" s="56"/>
      <c r="AL111" s="56"/>
      <c r="AM111" s="55"/>
      <c r="AN111" s="56"/>
      <c r="AO111" s="56"/>
      <c r="AP111" s="56"/>
      <c r="AQ111" s="57"/>
      <c r="AR111" s="4" t="str">
        <f>IF(ISERROR(VLOOKUP(AQ111,階級!$A$2:$B$113,2,FALSE)),"--------",VLOOKUP(AQ111,階級!$A$2:$B$113,2,FALSE))</f>
        <v>--------</v>
      </c>
      <c r="AS111" s="4" t="str">
        <f>IF(COUNT(F111)=0,"----",LOOKUP(IF(F111-DATEVALUE(YEAR(F111)&amp;"/"&amp;"4/2")&lt;0,IF(MONTH(階級!$D$2)&lt;4,YEAR(階級!$D$2)-YEAR(F111),YEAR(階級!$D$2)-YEAR(F111)+1),IF(MONTH(階級!$D$2)&lt;4,YEAR(階級!$D$2)-YEAR(F111)-1,YEAR(階級!$D$2)-YEAR(F111))),階級!$F$2:$F$86,階級!$G$2:$G$86))</f>
        <v>----</v>
      </c>
      <c r="AT111" s="58"/>
      <c r="AU111" s="59"/>
      <c r="AV111" s="59"/>
      <c r="AW111" s="59"/>
      <c r="AX111" s="58"/>
      <c r="AY111" s="59"/>
      <c r="AZ111" s="59"/>
      <c r="BA111" s="59"/>
      <c r="BB111" s="58"/>
      <c r="BC111" s="59"/>
      <c r="BD111" s="59"/>
      <c r="BE111" s="59"/>
    </row>
    <row r="112" spans="1:57" ht="27" customHeight="1" x14ac:dyDescent="0.2">
      <c r="A112" s="32">
        <v>94</v>
      </c>
      <c r="B112" s="36">
        <f t="shared" si="1"/>
        <v>0</v>
      </c>
      <c r="C112" s="44"/>
      <c r="D112" s="44"/>
      <c r="E112" s="44"/>
      <c r="F112" s="45"/>
      <c r="G112" s="4" t="str">
        <f>IF(COUNT(F112)=0,"----",DATEDIF(F112,階級!$D$2,"y"))</f>
        <v>----</v>
      </c>
      <c r="H112" s="44"/>
      <c r="I112" s="46"/>
      <c r="J112" s="47"/>
      <c r="K112" s="44"/>
      <c r="L112" s="44"/>
      <c r="M112" s="4">
        <v>1</v>
      </c>
      <c r="N112" s="4" t="str">
        <f>IF(ISERROR(VLOOKUP(M112,階級!$A$2:$B$113,2,FALSE)),"--------",VLOOKUP(M112,階級!$A$2:$B$113,2,FALSE))</f>
        <v>型　団体</v>
      </c>
      <c r="O112" s="33" t="str">
        <f>IF(COUNT(F112)=0,"----",LOOKUP(IF(F112-DATEVALUE(YEAR(F112)&amp;"/"&amp;"4/2")&lt;0,IF(MONTH(階級!$D$2)&lt;4,YEAR(階級!$D$2)-YEAR(F112),YEAR(階級!$D$2)-YEAR(F112)+1),IF(MONTH(階級!$D$2)&lt;4,YEAR(階級!$D$2)-YEAR(F112)-1,YEAR(階級!$D$2)-YEAR(F112))),階級!$F$2:$F$86,階級!$G$2:$G$86))</f>
        <v>----</v>
      </c>
      <c r="P112" s="52"/>
      <c r="Q112" s="53"/>
      <c r="R112" s="53"/>
      <c r="S112" s="53"/>
      <c r="T112" s="52"/>
      <c r="U112" s="53"/>
      <c r="V112" s="53"/>
      <c r="W112" s="53"/>
      <c r="X112" s="52"/>
      <c r="Y112" s="53"/>
      <c r="Z112" s="53"/>
      <c r="AA112" s="53"/>
      <c r="AB112" s="54"/>
      <c r="AC112" s="4" t="str">
        <f>IF(ISERROR(VLOOKUP(AB112,階級!$A$2:$B$113,2,FALSE)),"--------",VLOOKUP(AB112,階級!$A$2:$B$113,2,FALSE))</f>
        <v>--------</v>
      </c>
      <c r="AD112" s="4" t="str">
        <f>IF(COUNT(F112)=0,"----",LOOKUP(IF(F112-DATEVALUE(YEAR(F112)&amp;"/"&amp;"4/2")&lt;0,IF(MONTH(階級!$D$2)&lt;4,YEAR(階級!$D$2)-YEAR(F112),YEAR(階級!$D$2)-YEAR(F112)+1),IF(MONTH(階級!$D$2)&lt;4,YEAR(階級!$D$2)-YEAR(F112)-1,YEAR(階級!$D$2)-YEAR(F112))),階級!$F$2:$F$86,階級!$G$2:$G$86))</f>
        <v>----</v>
      </c>
      <c r="AE112" s="55"/>
      <c r="AF112" s="56"/>
      <c r="AG112" s="56"/>
      <c r="AH112" s="56"/>
      <c r="AI112" s="55"/>
      <c r="AJ112" s="56"/>
      <c r="AK112" s="56"/>
      <c r="AL112" s="56"/>
      <c r="AM112" s="55"/>
      <c r="AN112" s="56"/>
      <c r="AO112" s="56"/>
      <c r="AP112" s="56"/>
      <c r="AQ112" s="57"/>
      <c r="AR112" s="4" t="str">
        <f>IF(ISERROR(VLOOKUP(AQ112,階級!$A$2:$B$113,2,FALSE)),"--------",VLOOKUP(AQ112,階級!$A$2:$B$113,2,FALSE))</f>
        <v>--------</v>
      </c>
      <c r="AS112" s="4" t="str">
        <f>IF(COUNT(F112)=0,"----",LOOKUP(IF(F112-DATEVALUE(YEAR(F112)&amp;"/"&amp;"4/2")&lt;0,IF(MONTH(階級!$D$2)&lt;4,YEAR(階級!$D$2)-YEAR(F112),YEAR(階級!$D$2)-YEAR(F112)+1),IF(MONTH(階級!$D$2)&lt;4,YEAR(階級!$D$2)-YEAR(F112)-1,YEAR(階級!$D$2)-YEAR(F112))),階級!$F$2:$F$86,階級!$G$2:$G$86))</f>
        <v>----</v>
      </c>
      <c r="AT112" s="58"/>
      <c r="AU112" s="59"/>
      <c r="AV112" s="59"/>
      <c r="AW112" s="59"/>
      <c r="AX112" s="58"/>
      <c r="AY112" s="59"/>
      <c r="AZ112" s="59"/>
      <c r="BA112" s="59"/>
      <c r="BB112" s="58"/>
      <c r="BC112" s="59"/>
      <c r="BD112" s="59"/>
      <c r="BE112" s="59"/>
    </row>
    <row r="113" spans="1:57" ht="27" customHeight="1" x14ac:dyDescent="0.2">
      <c r="A113" s="32">
        <v>95</v>
      </c>
      <c r="B113" s="36">
        <f t="shared" si="1"/>
        <v>0</v>
      </c>
      <c r="C113" s="44"/>
      <c r="D113" s="44"/>
      <c r="E113" s="44"/>
      <c r="F113" s="45"/>
      <c r="G113" s="4" t="str">
        <f>IF(COUNT(F113)=0,"----",DATEDIF(F113,階級!$D$2,"y"))</f>
        <v>----</v>
      </c>
      <c r="H113" s="44"/>
      <c r="I113" s="46"/>
      <c r="J113" s="47"/>
      <c r="K113" s="44"/>
      <c r="L113" s="44"/>
      <c r="M113" s="4">
        <v>1</v>
      </c>
      <c r="N113" s="4" t="str">
        <f>IF(ISERROR(VLOOKUP(M113,階級!$A$2:$B$113,2,FALSE)),"--------",VLOOKUP(M113,階級!$A$2:$B$113,2,FALSE))</f>
        <v>型　団体</v>
      </c>
      <c r="O113" s="33" t="str">
        <f>IF(COUNT(F113)=0,"----",LOOKUP(IF(F113-DATEVALUE(YEAR(F113)&amp;"/"&amp;"4/2")&lt;0,IF(MONTH(階級!$D$2)&lt;4,YEAR(階級!$D$2)-YEAR(F113),YEAR(階級!$D$2)-YEAR(F113)+1),IF(MONTH(階級!$D$2)&lt;4,YEAR(階級!$D$2)-YEAR(F113)-1,YEAR(階級!$D$2)-YEAR(F113))),階級!$F$2:$F$86,階級!$G$2:$G$86))</f>
        <v>----</v>
      </c>
      <c r="P113" s="52"/>
      <c r="Q113" s="53"/>
      <c r="R113" s="53"/>
      <c r="S113" s="53"/>
      <c r="T113" s="52"/>
      <c r="U113" s="53"/>
      <c r="V113" s="53"/>
      <c r="W113" s="53"/>
      <c r="X113" s="52"/>
      <c r="Y113" s="53"/>
      <c r="Z113" s="53"/>
      <c r="AA113" s="53"/>
      <c r="AB113" s="54"/>
      <c r="AC113" s="4" t="str">
        <f>IF(ISERROR(VLOOKUP(AB113,階級!$A$2:$B$113,2,FALSE)),"--------",VLOOKUP(AB113,階級!$A$2:$B$113,2,FALSE))</f>
        <v>--------</v>
      </c>
      <c r="AD113" s="4" t="str">
        <f>IF(COUNT(F113)=0,"----",LOOKUP(IF(F113-DATEVALUE(YEAR(F113)&amp;"/"&amp;"4/2")&lt;0,IF(MONTH(階級!$D$2)&lt;4,YEAR(階級!$D$2)-YEAR(F113),YEAR(階級!$D$2)-YEAR(F113)+1),IF(MONTH(階級!$D$2)&lt;4,YEAR(階級!$D$2)-YEAR(F113)-1,YEAR(階級!$D$2)-YEAR(F113))),階級!$F$2:$F$86,階級!$G$2:$G$86))</f>
        <v>----</v>
      </c>
      <c r="AE113" s="55"/>
      <c r="AF113" s="56"/>
      <c r="AG113" s="56"/>
      <c r="AH113" s="56"/>
      <c r="AI113" s="55"/>
      <c r="AJ113" s="56"/>
      <c r="AK113" s="56"/>
      <c r="AL113" s="56"/>
      <c r="AM113" s="55"/>
      <c r="AN113" s="56"/>
      <c r="AO113" s="56"/>
      <c r="AP113" s="56"/>
      <c r="AQ113" s="57"/>
      <c r="AR113" s="4" t="str">
        <f>IF(ISERROR(VLOOKUP(AQ113,階級!$A$2:$B$113,2,FALSE)),"--------",VLOOKUP(AQ113,階級!$A$2:$B$113,2,FALSE))</f>
        <v>--------</v>
      </c>
      <c r="AS113" s="4" t="str">
        <f>IF(COUNT(F113)=0,"----",LOOKUP(IF(F113-DATEVALUE(YEAR(F113)&amp;"/"&amp;"4/2")&lt;0,IF(MONTH(階級!$D$2)&lt;4,YEAR(階級!$D$2)-YEAR(F113),YEAR(階級!$D$2)-YEAR(F113)+1),IF(MONTH(階級!$D$2)&lt;4,YEAR(階級!$D$2)-YEAR(F113)-1,YEAR(階級!$D$2)-YEAR(F113))),階級!$F$2:$F$86,階級!$G$2:$G$86))</f>
        <v>----</v>
      </c>
      <c r="AT113" s="58"/>
      <c r="AU113" s="59"/>
      <c r="AV113" s="59"/>
      <c r="AW113" s="59"/>
      <c r="AX113" s="58"/>
      <c r="AY113" s="59"/>
      <c r="AZ113" s="59"/>
      <c r="BA113" s="59"/>
      <c r="BB113" s="58"/>
      <c r="BC113" s="59"/>
      <c r="BD113" s="59"/>
      <c r="BE113" s="59"/>
    </row>
    <row r="114" spans="1:57" ht="27" customHeight="1" x14ac:dyDescent="0.2">
      <c r="A114" s="32">
        <v>96</v>
      </c>
      <c r="B114" s="36">
        <f t="shared" si="1"/>
        <v>0</v>
      </c>
      <c r="C114" s="44"/>
      <c r="D114" s="44"/>
      <c r="E114" s="44"/>
      <c r="F114" s="45"/>
      <c r="G114" s="4" t="str">
        <f>IF(COUNT(F114)=0,"----",DATEDIF(F114,階級!$D$2,"y"))</f>
        <v>----</v>
      </c>
      <c r="H114" s="44"/>
      <c r="I114" s="46"/>
      <c r="J114" s="47"/>
      <c r="K114" s="44"/>
      <c r="L114" s="44"/>
      <c r="M114" s="4">
        <v>1</v>
      </c>
      <c r="N114" s="4" t="str">
        <f>IF(ISERROR(VLOOKUP(M114,階級!$A$2:$B$113,2,FALSE)),"--------",VLOOKUP(M114,階級!$A$2:$B$113,2,FALSE))</f>
        <v>型　団体</v>
      </c>
      <c r="O114" s="33" t="str">
        <f>IF(COUNT(F114)=0,"----",LOOKUP(IF(F114-DATEVALUE(YEAR(F114)&amp;"/"&amp;"4/2")&lt;0,IF(MONTH(階級!$D$2)&lt;4,YEAR(階級!$D$2)-YEAR(F114),YEAR(階級!$D$2)-YEAR(F114)+1),IF(MONTH(階級!$D$2)&lt;4,YEAR(階級!$D$2)-YEAR(F114)-1,YEAR(階級!$D$2)-YEAR(F114))),階級!$F$2:$F$86,階級!$G$2:$G$86))</f>
        <v>----</v>
      </c>
      <c r="P114" s="52"/>
      <c r="Q114" s="53"/>
      <c r="R114" s="53"/>
      <c r="S114" s="53"/>
      <c r="T114" s="52"/>
      <c r="U114" s="53"/>
      <c r="V114" s="53"/>
      <c r="W114" s="53"/>
      <c r="X114" s="52"/>
      <c r="Y114" s="53"/>
      <c r="Z114" s="53"/>
      <c r="AA114" s="53"/>
      <c r="AB114" s="54"/>
      <c r="AC114" s="4" t="str">
        <f>IF(ISERROR(VLOOKUP(AB114,階級!$A$2:$B$113,2,FALSE)),"--------",VLOOKUP(AB114,階級!$A$2:$B$113,2,FALSE))</f>
        <v>--------</v>
      </c>
      <c r="AD114" s="4" t="str">
        <f>IF(COUNT(F114)=0,"----",LOOKUP(IF(F114-DATEVALUE(YEAR(F114)&amp;"/"&amp;"4/2")&lt;0,IF(MONTH(階級!$D$2)&lt;4,YEAR(階級!$D$2)-YEAR(F114),YEAR(階級!$D$2)-YEAR(F114)+1),IF(MONTH(階級!$D$2)&lt;4,YEAR(階級!$D$2)-YEAR(F114)-1,YEAR(階級!$D$2)-YEAR(F114))),階級!$F$2:$F$86,階級!$G$2:$G$86))</f>
        <v>----</v>
      </c>
      <c r="AE114" s="55"/>
      <c r="AF114" s="56"/>
      <c r="AG114" s="56"/>
      <c r="AH114" s="56"/>
      <c r="AI114" s="55"/>
      <c r="AJ114" s="56"/>
      <c r="AK114" s="56"/>
      <c r="AL114" s="56"/>
      <c r="AM114" s="55"/>
      <c r="AN114" s="56"/>
      <c r="AO114" s="56"/>
      <c r="AP114" s="56"/>
      <c r="AQ114" s="57"/>
      <c r="AR114" s="4" t="str">
        <f>IF(ISERROR(VLOOKUP(AQ114,階級!$A$2:$B$113,2,FALSE)),"--------",VLOOKUP(AQ114,階級!$A$2:$B$113,2,FALSE))</f>
        <v>--------</v>
      </c>
      <c r="AS114" s="4" t="str">
        <f>IF(COUNT(F114)=0,"----",LOOKUP(IF(F114-DATEVALUE(YEAR(F114)&amp;"/"&amp;"4/2")&lt;0,IF(MONTH(階級!$D$2)&lt;4,YEAR(階級!$D$2)-YEAR(F114),YEAR(階級!$D$2)-YEAR(F114)+1),IF(MONTH(階級!$D$2)&lt;4,YEAR(階級!$D$2)-YEAR(F114)-1,YEAR(階級!$D$2)-YEAR(F114))),階級!$F$2:$F$86,階級!$G$2:$G$86))</f>
        <v>----</v>
      </c>
      <c r="AT114" s="58"/>
      <c r="AU114" s="59"/>
      <c r="AV114" s="59"/>
      <c r="AW114" s="59"/>
      <c r="AX114" s="58"/>
      <c r="AY114" s="59"/>
      <c r="AZ114" s="59"/>
      <c r="BA114" s="59"/>
      <c r="BB114" s="58"/>
      <c r="BC114" s="59"/>
      <c r="BD114" s="59"/>
      <c r="BE114" s="59"/>
    </row>
    <row r="115" spans="1:57" ht="27" customHeight="1" x14ac:dyDescent="0.2">
      <c r="A115" s="32">
        <v>97</v>
      </c>
      <c r="B115" s="36">
        <f t="shared" si="1"/>
        <v>0</v>
      </c>
      <c r="C115" s="44"/>
      <c r="D115" s="44"/>
      <c r="E115" s="44"/>
      <c r="F115" s="45"/>
      <c r="G115" s="4" t="str">
        <f>IF(COUNT(F115)=0,"----",DATEDIF(F115,階級!$D$2,"y"))</f>
        <v>----</v>
      </c>
      <c r="H115" s="44"/>
      <c r="I115" s="46"/>
      <c r="J115" s="47"/>
      <c r="K115" s="44"/>
      <c r="L115" s="44"/>
      <c r="M115" s="4">
        <v>1</v>
      </c>
      <c r="N115" s="4" t="str">
        <f>IF(ISERROR(VLOOKUP(M115,階級!$A$2:$B$113,2,FALSE)),"--------",VLOOKUP(M115,階級!$A$2:$B$113,2,FALSE))</f>
        <v>型　団体</v>
      </c>
      <c r="O115" s="33" t="str">
        <f>IF(COUNT(F115)=0,"----",LOOKUP(IF(F115-DATEVALUE(YEAR(F115)&amp;"/"&amp;"4/2")&lt;0,IF(MONTH(階級!$D$2)&lt;4,YEAR(階級!$D$2)-YEAR(F115),YEAR(階級!$D$2)-YEAR(F115)+1),IF(MONTH(階級!$D$2)&lt;4,YEAR(階級!$D$2)-YEAR(F115)-1,YEAR(階級!$D$2)-YEAR(F115))),階級!$F$2:$F$86,階級!$G$2:$G$86))</f>
        <v>----</v>
      </c>
      <c r="P115" s="52"/>
      <c r="Q115" s="53"/>
      <c r="R115" s="53"/>
      <c r="S115" s="53"/>
      <c r="T115" s="52"/>
      <c r="U115" s="53"/>
      <c r="V115" s="53"/>
      <c r="W115" s="53"/>
      <c r="X115" s="52"/>
      <c r="Y115" s="53"/>
      <c r="Z115" s="53"/>
      <c r="AA115" s="53"/>
      <c r="AB115" s="54"/>
      <c r="AC115" s="4" t="str">
        <f>IF(ISERROR(VLOOKUP(AB115,階級!$A$2:$B$113,2,FALSE)),"--------",VLOOKUP(AB115,階級!$A$2:$B$113,2,FALSE))</f>
        <v>--------</v>
      </c>
      <c r="AD115" s="4" t="str">
        <f>IF(COUNT(F115)=0,"----",LOOKUP(IF(F115-DATEVALUE(YEAR(F115)&amp;"/"&amp;"4/2")&lt;0,IF(MONTH(階級!$D$2)&lt;4,YEAR(階級!$D$2)-YEAR(F115),YEAR(階級!$D$2)-YEAR(F115)+1),IF(MONTH(階級!$D$2)&lt;4,YEAR(階級!$D$2)-YEAR(F115)-1,YEAR(階級!$D$2)-YEAR(F115))),階級!$F$2:$F$86,階級!$G$2:$G$86))</f>
        <v>----</v>
      </c>
      <c r="AE115" s="55"/>
      <c r="AF115" s="56"/>
      <c r="AG115" s="56"/>
      <c r="AH115" s="56"/>
      <c r="AI115" s="55"/>
      <c r="AJ115" s="56"/>
      <c r="AK115" s="56"/>
      <c r="AL115" s="56"/>
      <c r="AM115" s="55"/>
      <c r="AN115" s="56"/>
      <c r="AO115" s="56"/>
      <c r="AP115" s="56"/>
      <c r="AQ115" s="57"/>
      <c r="AR115" s="4" t="str">
        <f>IF(ISERROR(VLOOKUP(AQ115,階級!$A$2:$B$113,2,FALSE)),"--------",VLOOKUP(AQ115,階級!$A$2:$B$113,2,FALSE))</f>
        <v>--------</v>
      </c>
      <c r="AS115" s="4" t="str">
        <f>IF(COUNT(F115)=0,"----",LOOKUP(IF(F115-DATEVALUE(YEAR(F115)&amp;"/"&amp;"4/2")&lt;0,IF(MONTH(階級!$D$2)&lt;4,YEAR(階級!$D$2)-YEAR(F115),YEAR(階級!$D$2)-YEAR(F115)+1),IF(MONTH(階級!$D$2)&lt;4,YEAR(階級!$D$2)-YEAR(F115)-1,YEAR(階級!$D$2)-YEAR(F115))),階級!$F$2:$F$86,階級!$G$2:$G$86))</f>
        <v>----</v>
      </c>
      <c r="AT115" s="58"/>
      <c r="AU115" s="59"/>
      <c r="AV115" s="59"/>
      <c r="AW115" s="59"/>
      <c r="AX115" s="58"/>
      <c r="AY115" s="59"/>
      <c r="AZ115" s="59"/>
      <c r="BA115" s="59"/>
      <c r="BB115" s="58"/>
      <c r="BC115" s="59"/>
      <c r="BD115" s="59"/>
      <c r="BE115" s="59"/>
    </row>
    <row r="116" spans="1:57" ht="27" customHeight="1" x14ac:dyDescent="0.2">
      <c r="A116" s="32">
        <v>98</v>
      </c>
      <c r="B116" s="36">
        <f t="shared" si="1"/>
        <v>0</v>
      </c>
      <c r="C116" s="44"/>
      <c r="D116" s="44"/>
      <c r="E116" s="44"/>
      <c r="F116" s="45"/>
      <c r="G116" s="4" t="str">
        <f>IF(COUNT(F116)=0,"----",DATEDIF(F116,階級!$D$2,"y"))</f>
        <v>----</v>
      </c>
      <c r="H116" s="44"/>
      <c r="I116" s="46"/>
      <c r="J116" s="47"/>
      <c r="K116" s="44"/>
      <c r="L116" s="44"/>
      <c r="M116" s="4">
        <v>1</v>
      </c>
      <c r="N116" s="4" t="str">
        <f>IF(ISERROR(VLOOKUP(M116,階級!$A$2:$B$113,2,FALSE)),"--------",VLOOKUP(M116,階級!$A$2:$B$113,2,FALSE))</f>
        <v>型　団体</v>
      </c>
      <c r="O116" s="33" t="str">
        <f>IF(COUNT(F116)=0,"----",LOOKUP(IF(F116-DATEVALUE(YEAR(F116)&amp;"/"&amp;"4/2")&lt;0,IF(MONTH(階級!$D$2)&lt;4,YEAR(階級!$D$2)-YEAR(F116),YEAR(階級!$D$2)-YEAR(F116)+1),IF(MONTH(階級!$D$2)&lt;4,YEAR(階級!$D$2)-YEAR(F116)-1,YEAR(階級!$D$2)-YEAR(F116))),階級!$F$2:$F$86,階級!$G$2:$G$86))</f>
        <v>----</v>
      </c>
      <c r="P116" s="52"/>
      <c r="Q116" s="53"/>
      <c r="R116" s="53"/>
      <c r="S116" s="53"/>
      <c r="T116" s="52"/>
      <c r="U116" s="53"/>
      <c r="V116" s="53"/>
      <c r="W116" s="53"/>
      <c r="X116" s="52"/>
      <c r="Y116" s="53"/>
      <c r="Z116" s="53"/>
      <c r="AA116" s="53"/>
      <c r="AB116" s="54"/>
      <c r="AC116" s="4" t="str">
        <f>IF(ISERROR(VLOOKUP(AB116,階級!$A$2:$B$113,2,FALSE)),"--------",VLOOKUP(AB116,階級!$A$2:$B$113,2,FALSE))</f>
        <v>--------</v>
      </c>
      <c r="AD116" s="4" t="str">
        <f>IF(COUNT(F116)=0,"----",LOOKUP(IF(F116-DATEVALUE(YEAR(F116)&amp;"/"&amp;"4/2")&lt;0,IF(MONTH(階級!$D$2)&lt;4,YEAR(階級!$D$2)-YEAR(F116),YEAR(階級!$D$2)-YEAR(F116)+1),IF(MONTH(階級!$D$2)&lt;4,YEAR(階級!$D$2)-YEAR(F116)-1,YEAR(階級!$D$2)-YEAR(F116))),階級!$F$2:$F$86,階級!$G$2:$G$86))</f>
        <v>----</v>
      </c>
      <c r="AE116" s="55"/>
      <c r="AF116" s="56"/>
      <c r="AG116" s="56"/>
      <c r="AH116" s="56"/>
      <c r="AI116" s="55"/>
      <c r="AJ116" s="56"/>
      <c r="AK116" s="56"/>
      <c r="AL116" s="56"/>
      <c r="AM116" s="55"/>
      <c r="AN116" s="56"/>
      <c r="AO116" s="56"/>
      <c r="AP116" s="56"/>
      <c r="AQ116" s="57"/>
      <c r="AR116" s="4" t="str">
        <f>IF(ISERROR(VLOOKUP(AQ116,階級!$A$2:$B$113,2,FALSE)),"--------",VLOOKUP(AQ116,階級!$A$2:$B$113,2,FALSE))</f>
        <v>--------</v>
      </c>
      <c r="AS116" s="4" t="str">
        <f>IF(COUNT(F116)=0,"----",LOOKUP(IF(F116-DATEVALUE(YEAR(F116)&amp;"/"&amp;"4/2")&lt;0,IF(MONTH(階級!$D$2)&lt;4,YEAR(階級!$D$2)-YEAR(F116),YEAR(階級!$D$2)-YEAR(F116)+1),IF(MONTH(階級!$D$2)&lt;4,YEAR(階級!$D$2)-YEAR(F116)-1,YEAR(階級!$D$2)-YEAR(F116))),階級!$F$2:$F$86,階級!$G$2:$G$86))</f>
        <v>----</v>
      </c>
      <c r="AT116" s="58"/>
      <c r="AU116" s="59"/>
      <c r="AV116" s="59"/>
      <c r="AW116" s="59"/>
      <c r="AX116" s="58"/>
      <c r="AY116" s="59"/>
      <c r="AZ116" s="59"/>
      <c r="BA116" s="59"/>
      <c r="BB116" s="58"/>
      <c r="BC116" s="59"/>
      <c r="BD116" s="59"/>
      <c r="BE116" s="59"/>
    </row>
    <row r="117" spans="1:57" ht="27" customHeight="1" x14ac:dyDescent="0.2">
      <c r="A117" s="32">
        <v>99</v>
      </c>
      <c r="B117" s="36">
        <f t="shared" si="1"/>
        <v>0</v>
      </c>
      <c r="C117" s="44"/>
      <c r="D117" s="44"/>
      <c r="E117" s="44"/>
      <c r="F117" s="45"/>
      <c r="G117" s="4" t="str">
        <f>IF(COUNT(F117)=0,"----",DATEDIF(F117,階級!$D$2,"y"))</f>
        <v>----</v>
      </c>
      <c r="H117" s="44"/>
      <c r="I117" s="46"/>
      <c r="J117" s="47"/>
      <c r="K117" s="44"/>
      <c r="L117" s="44"/>
      <c r="M117" s="4">
        <v>1</v>
      </c>
      <c r="N117" s="4" t="str">
        <f>IF(ISERROR(VLOOKUP(M117,階級!$A$2:$B$113,2,FALSE)),"--------",VLOOKUP(M117,階級!$A$2:$B$113,2,FALSE))</f>
        <v>型　団体</v>
      </c>
      <c r="O117" s="33" t="str">
        <f>IF(COUNT(F117)=0,"----",LOOKUP(IF(F117-DATEVALUE(YEAR(F117)&amp;"/"&amp;"4/2")&lt;0,IF(MONTH(階級!$D$2)&lt;4,YEAR(階級!$D$2)-YEAR(F117),YEAR(階級!$D$2)-YEAR(F117)+1),IF(MONTH(階級!$D$2)&lt;4,YEAR(階級!$D$2)-YEAR(F117)-1,YEAR(階級!$D$2)-YEAR(F117))),階級!$F$2:$F$86,階級!$G$2:$G$86))</f>
        <v>----</v>
      </c>
      <c r="P117" s="52"/>
      <c r="Q117" s="53"/>
      <c r="R117" s="53"/>
      <c r="S117" s="53"/>
      <c r="T117" s="52"/>
      <c r="U117" s="53"/>
      <c r="V117" s="53"/>
      <c r="W117" s="53"/>
      <c r="X117" s="52"/>
      <c r="Y117" s="53"/>
      <c r="Z117" s="53"/>
      <c r="AA117" s="53"/>
      <c r="AB117" s="54"/>
      <c r="AC117" s="4" t="str">
        <f>IF(ISERROR(VLOOKUP(AB117,階級!$A$2:$B$113,2,FALSE)),"--------",VLOOKUP(AB117,階級!$A$2:$B$113,2,FALSE))</f>
        <v>--------</v>
      </c>
      <c r="AD117" s="4" t="str">
        <f>IF(COUNT(F117)=0,"----",LOOKUP(IF(F117-DATEVALUE(YEAR(F117)&amp;"/"&amp;"4/2")&lt;0,IF(MONTH(階級!$D$2)&lt;4,YEAR(階級!$D$2)-YEAR(F117),YEAR(階級!$D$2)-YEAR(F117)+1),IF(MONTH(階級!$D$2)&lt;4,YEAR(階級!$D$2)-YEAR(F117)-1,YEAR(階級!$D$2)-YEAR(F117))),階級!$F$2:$F$86,階級!$G$2:$G$86))</f>
        <v>----</v>
      </c>
      <c r="AE117" s="55"/>
      <c r="AF117" s="56"/>
      <c r="AG117" s="56"/>
      <c r="AH117" s="56"/>
      <c r="AI117" s="55"/>
      <c r="AJ117" s="56"/>
      <c r="AK117" s="56"/>
      <c r="AL117" s="56"/>
      <c r="AM117" s="55"/>
      <c r="AN117" s="56"/>
      <c r="AO117" s="56"/>
      <c r="AP117" s="56"/>
      <c r="AQ117" s="57"/>
      <c r="AR117" s="4" t="str">
        <f>IF(ISERROR(VLOOKUP(AQ117,階級!$A$2:$B$113,2,FALSE)),"--------",VLOOKUP(AQ117,階級!$A$2:$B$113,2,FALSE))</f>
        <v>--------</v>
      </c>
      <c r="AS117" s="4" t="str">
        <f>IF(COUNT(F117)=0,"----",LOOKUP(IF(F117-DATEVALUE(YEAR(F117)&amp;"/"&amp;"4/2")&lt;0,IF(MONTH(階級!$D$2)&lt;4,YEAR(階級!$D$2)-YEAR(F117),YEAR(階級!$D$2)-YEAR(F117)+1),IF(MONTH(階級!$D$2)&lt;4,YEAR(階級!$D$2)-YEAR(F117)-1,YEAR(階級!$D$2)-YEAR(F117))),階級!$F$2:$F$86,階級!$G$2:$G$86))</f>
        <v>----</v>
      </c>
      <c r="AT117" s="58"/>
      <c r="AU117" s="59"/>
      <c r="AV117" s="59"/>
      <c r="AW117" s="59"/>
      <c r="AX117" s="58"/>
      <c r="AY117" s="59"/>
      <c r="AZ117" s="59"/>
      <c r="BA117" s="59"/>
      <c r="BB117" s="58"/>
      <c r="BC117" s="59"/>
      <c r="BD117" s="59"/>
      <c r="BE117" s="59"/>
    </row>
    <row r="118" spans="1:57" ht="27" customHeight="1" x14ac:dyDescent="0.2">
      <c r="A118" s="32">
        <v>100</v>
      </c>
      <c r="B118" s="36">
        <f t="shared" si="1"/>
        <v>0</v>
      </c>
      <c r="C118" s="44"/>
      <c r="D118" s="44"/>
      <c r="E118" s="44"/>
      <c r="F118" s="45"/>
      <c r="G118" s="4" t="str">
        <f>IF(COUNT(F118)=0,"----",DATEDIF(F118,階級!$D$2,"y"))</f>
        <v>----</v>
      </c>
      <c r="H118" s="44"/>
      <c r="I118" s="46"/>
      <c r="J118" s="47"/>
      <c r="K118" s="44"/>
      <c r="L118" s="44"/>
      <c r="M118" s="4">
        <v>1</v>
      </c>
      <c r="N118" s="4" t="str">
        <f>IF(ISERROR(VLOOKUP(M118,階級!$A$2:$B$113,2,FALSE)),"--------",VLOOKUP(M118,階級!$A$2:$B$113,2,FALSE))</f>
        <v>型　団体</v>
      </c>
      <c r="O118" s="33" t="str">
        <f>IF(COUNT(F118)=0,"----",LOOKUP(IF(F118-DATEVALUE(YEAR(F118)&amp;"/"&amp;"4/2")&lt;0,IF(MONTH(階級!$D$2)&lt;4,YEAR(階級!$D$2)-YEAR(F118),YEAR(階級!$D$2)-YEAR(F118)+1),IF(MONTH(階級!$D$2)&lt;4,YEAR(階級!$D$2)-YEAR(F118)-1,YEAR(階級!$D$2)-YEAR(F118))),階級!$F$2:$F$86,階級!$G$2:$G$86))</f>
        <v>----</v>
      </c>
      <c r="P118" s="52"/>
      <c r="Q118" s="53"/>
      <c r="R118" s="53"/>
      <c r="S118" s="53"/>
      <c r="T118" s="52"/>
      <c r="U118" s="53"/>
      <c r="V118" s="53"/>
      <c r="W118" s="53"/>
      <c r="X118" s="52"/>
      <c r="Y118" s="53"/>
      <c r="Z118" s="53"/>
      <c r="AA118" s="53"/>
      <c r="AB118" s="54"/>
      <c r="AC118" s="4" t="str">
        <f>IF(ISERROR(VLOOKUP(AB118,階級!$A$2:$B$113,2,FALSE)),"--------",VLOOKUP(AB118,階級!$A$2:$B$113,2,FALSE))</f>
        <v>--------</v>
      </c>
      <c r="AD118" s="4" t="str">
        <f>IF(COUNT(F118)=0,"----",LOOKUP(IF(F118-DATEVALUE(YEAR(F118)&amp;"/"&amp;"4/2")&lt;0,IF(MONTH(階級!$D$2)&lt;4,YEAR(階級!$D$2)-YEAR(F118),YEAR(階級!$D$2)-YEAR(F118)+1),IF(MONTH(階級!$D$2)&lt;4,YEAR(階級!$D$2)-YEAR(F118)-1,YEAR(階級!$D$2)-YEAR(F118))),階級!$F$2:$F$86,階級!$G$2:$G$86))</f>
        <v>----</v>
      </c>
      <c r="AE118" s="55"/>
      <c r="AF118" s="56"/>
      <c r="AG118" s="56"/>
      <c r="AH118" s="56"/>
      <c r="AI118" s="55"/>
      <c r="AJ118" s="56"/>
      <c r="AK118" s="56"/>
      <c r="AL118" s="56"/>
      <c r="AM118" s="55"/>
      <c r="AN118" s="56"/>
      <c r="AO118" s="56"/>
      <c r="AP118" s="56"/>
      <c r="AQ118" s="57"/>
      <c r="AR118" s="4" t="str">
        <f>IF(ISERROR(VLOOKUP(AQ118,階級!$A$2:$B$113,2,FALSE)),"--------",VLOOKUP(AQ118,階級!$A$2:$B$113,2,FALSE))</f>
        <v>--------</v>
      </c>
      <c r="AS118" s="4" t="str">
        <f>IF(COUNT(F118)=0,"----",LOOKUP(IF(F118-DATEVALUE(YEAR(F118)&amp;"/"&amp;"4/2")&lt;0,IF(MONTH(階級!$D$2)&lt;4,YEAR(階級!$D$2)-YEAR(F118),YEAR(階級!$D$2)-YEAR(F118)+1),IF(MONTH(階級!$D$2)&lt;4,YEAR(階級!$D$2)-YEAR(F118)-1,YEAR(階級!$D$2)-YEAR(F118))),階級!$F$2:$F$86,階級!$G$2:$G$86))</f>
        <v>----</v>
      </c>
      <c r="AT118" s="58"/>
      <c r="AU118" s="59"/>
      <c r="AV118" s="59"/>
      <c r="AW118" s="59"/>
      <c r="AX118" s="58"/>
      <c r="AY118" s="59"/>
      <c r="AZ118" s="59"/>
      <c r="BA118" s="59"/>
      <c r="BB118" s="58"/>
      <c r="BC118" s="59"/>
      <c r="BD118" s="59"/>
      <c r="BE118" s="59"/>
    </row>
    <row r="119" spans="1:57" ht="27" customHeight="1" x14ac:dyDescent="0.2">
      <c r="A119" s="32">
        <v>101</v>
      </c>
      <c r="B119" s="36">
        <f t="shared" si="1"/>
        <v>0</v>
      </c>
      <c r="C119" s="44"/>
      <c r="D119" s="44"/>
      <c r="E119" s="44"/>
      <c r="F119" s="45"/>
      <c r="G119" s="4" t="str">
        <f>IF(COUNT(F119)=0,"----",DATEDIF(F119,階級!$D$2,"y"))</f>
        <v>----</v>
      </c>
      <c r="H119" s="44"/>
      <c r="I119" s="46"/>
      <c r="J119" s="47"/>
      <c r="K119" s="44"/>
      <c r="L119" s="44"/>
      <c r="M119" s="4">
        <v>1</v>
      </c>
      <c r="N119" s="4" t="str">
        <f>IF(ISERROR(VLOOKUP(M119,階級!$A$2:$B$113,2,FALSE)),"--------",VLOOKUP(M119,階級!$A$2:$B$113,2,FALSE))</f>
        <v>型　団体</v>
      </c>
      <c r="O119" s="33" t="str">
        <f>IF(COUNT(F119)=0,"----",LOOKUP(IF(F119-DATEVALUE(YEAR(F119)&amp;"/"&amp;"4/2")&lt;0,IF(MONTH(階級!$D$2)&lt;4,YEAR(階級!$D$2)-YEAR(F119),YEAR(階級!$D$2)-YEAR(F119)+1),IF(MONTH(階級!$D$2)&lt;4,YEAR(階級!$D$2)-YEAR(F119)-1,YEAR(階級!$D$2)-YEAR(F119))),階級!$F$2:$F$86,階級!$G$2:$G$86))</f>
        <v>----</v>
      </c>
      <c r="P119" s="52"/>
      <c r="Q119" s="53"/>
      <c r="R119" s="53"/>
      <c r="S119" s="53"/>
      <c r="T119" s="52"/>
      <c r="U119" s="53"/>
      <c r="V119" s="53"/>
      <c r="W119" s="53"/>
      <c r="X119" s="52"/>
      <c r="Y119" s="53"/>
      <c r="Z119" s="53"/>
      <c r="AA119" s="53"/>
      <c r="AB119" s="54"/>
      <c r="AC119" s="4" t="str">
        <f>IF(ISERROR(VLOOKUP(AB119,階級!$A$2:$B$113,2,FALSE)),"--------",VLOOKUP(AB119,階級!$A$2:$B$113,2,FALSE))</f>
        <v>--------</v>
      </c>
      <c r="AD119" s="4" t="str">
        <f>IF(COUNT(F119)=0,"----",LOOKUP(IF(F119-DATEVALUE(YEAR(F119)&amp;"/"&amp;"4/2")&lt;0,IF(MONTH(階級!$D$2)&lt;4,YEAR(階級!$D$2)-YEAR(F119),YEAR(階級!$D$2)-YEAR(F119)+1),IF(MONTH(階級!$D$2)&lt;4,YEAR(階級!$D$2)-YEAR(F119)-1,YEAR(階級!$D$2)-YEAR(F119))),階級!$F$2:$F$86,階級!$G$2:$G$86))</f>
        <v>----</v>
      </c>
      <c r="AE119" s="55"/>
      <c r="AF119" s="56"/>
      <c r="AG119" s="56"/>
      <c r="AH119" s="56"/>
      <c r="AI119" s="55"/>
      <c r="AJ119" s="56"/>
      <c r="AK119" s="56"/>
      <c r="AL119" s="56"/>
      <c r="AM119" s="55"/>
      <c r="AN119" s="56"/>
      <c r="AO119" s="56"/>
      <c r="AP119" s="56"/>
      <c r="AQ119" s="57"/>
      <c r="AR119" s="4" t="str">
        <f>IF(ISERROR(VLOOKUP(AQ119,階級!$A$2:$B$113,2,FALSE)),"--------",VLOOKUP(AQ119,階級!$A$2:$B$113,2,FALSE))</f>
        <v>--------</v>
      </c>
      <c r="AS119" s="4" t="str">
        <f>IF(COUNT(F119)=0,"----",LOOKUP(IF(F119-DATEVALUE(YEAR(F119)&amp;"/"&amp;"4/2")&lt;0,IF(MONTH(階級!$D$2)&lt;4,YEAR(階級!$D$2)-YEAR(F119),YEAR(階級!$D$2)-YEAR(F119)+1),IF(MONTH(階級!$D$2)&lt;4,YEAR(階級!$D$2)-YEAR(F119)-1,YEAR(階級!$D$2)-YEAR(F119))),階級!$F$2:$F$86,階級!$G$2:$G$86))</f>
        <v>----</v>
      </c>
      <c r="AT119" s="58"/>
      <c r="AU119" s="59"/>
      <c r="AV119" s="59"/>
      <c r="AW119" s="59"/>
      <c r="AX119" s="58"/>
      <c r="AY119" s="59"/>
      <c r="AZ119" s="59"/>
      <c r="BA119" s="59"/>
      <c r="BB119" s="58"/>
      <c r="BC119" s="59"/>
      <c r="BD119" s="59"/>
      <c r="BE119" s="59"/>
    </row>
    <row r="120" spans="1:57" ht="27" customHeight="1" x14ac:dyDescent="0.2">
      <c r="A120" s="32">
        <v>102</v>
      </c>
      <c r="B120" s="36">
        <f t="shared" si="1"/>
        <v>0</v>
      </c>
      <c r="C120" s="44"/>
      <c r="D120" s="44"/>
      <c r="E120" s="44"/>
      <c r="F120" s="45"/>
      <c r="G120" s="4" t="str">
        <f>IF(COUNT(F120)=0,"----",DATEDIF(F120,階級!$D$2,"y"))</f>
        <v>----</v>
      </c>
      <c r="H120" s="44"/>
      <c r="I120" s="46"/>
      <c r="J120" s="47"/>
      <c r="K120" s="44"/>
      <c r="L120" s="44"/>
      <c r="M120" s="4">
        <v>1</v>
      </c>
      <c r="N120" s="4" t="str">
        <f>IF(ISERROR(VLOOKUP(M120,階級!$A$2:$B$113,2,FALSE)),"--------",VLOOKUP(M120,階級!$A$2:$B$113,2,FALSE))</f>
        <v>型　団体</v>
      </c>
      <c r="O120" s="33" t="str">
        <f>IF(COUNT(F120)=0,"----",LOOKUP(IF(F120-DATEVALUE(YEAR(F120)&amp;"/"&amp;"4/2")&lt;0,IF(MONTH(階級!$D$2)&lt;4,YEAR(階級!$D$2)-YEAR(F120),YEAR(階級!$D$2)-YEAR(F120)+1),IF(MONTH(階級!$D$2)&lt;4,YEAR(階級!$D$2)-YEAR(F120)-1,YEAR(階級!$D$2)-YEAR(F120))),階級!$F$2:$F$86,階級!$G$2:$G$86))</f>
        <v>----</v>
      </c>
      <c r="P120" s="52"/>
      <c r="Q120" s="53"/>
      <c r="R120" s="53"/>
      <c r="S120" s="53"/>
      <c r="T120" s="52"/>
      <c r="U120" s="53"/>
      <c r="V120" s="53"/>
      <c r="W120" s="53"/>
      <c r="X120" s="52"/>
      <c r="Y120" s="53"/>
      <c r="Z120" s="53"/>
      <c r="AA120" s="53"/>
      <c r="AB120" s="54"/>
      <c r="AC120" s="4" t="str">
        <f>IF(ISERROR(VLOOKUP(AB120,階級!$A$2:$B$113,2,FALSE)),"--------",VLOOKUP(AB120,階級!$A$2:$B$113,2,FALSE))</f>
        <v>--------</v>
      </c>
      <c r="AD120" s="4" t="str">
        <f>IF(COUNT(F120)=0,"----",LOOKUP(IF(F120-DATEVALUE(YEAR(F120)&amp;"/"&amp;"4/2")&lt;0,IF(MONTH(階級!$D$2)&lt;4,YEAR(階級!$D$2)-YEAR(F120),YEAR(階級!$D$2)-YEAR(F120)+1),IF(MONTH(階級!$D$2)&lt;4,YEAR(階級!$D$2)-YEAR(F120)-1,YEAR(階級!$D$2)-YEAR(F120))),階級!$F$2:$F$86,階級!$G$2:$G$86))</f>
        <v>----</v>
      </c>
      <c r="AE120" s="55"/>
      <c r="AF120" s="56"/>
      <c r="AG120" s="56"/>
      <c r="AH120" s="56"/>
      <c r="AI120" s="55"/>
      <c r="AJ120" s="56"/>
      <c r="AK120" s="56"/>
      <c r="AL120" s="56"/>
      <c r="AM120" s="55"/>
      <c r="AN120" s="56"/>
      <c r="AO120" s="56"/>
      <c r="AP120" s="56"/>
      <c r="AQ120" s="57"/>
      <c r="AR120" s="4" t="str">
        <f>IF(ISERROR(VLOOKUP(AQ120,階級!$A$2:$B$113,2,FALSE)),"--------",VLOOKUP(AQ120,階級!$A$2:$B$113,2,FALSE))</f>
        <v>--------</v>
      </c>
      <c r="AS120" s="4" t="str">
        <f>IF(COUNT(F120)=0,"----",LOOKUP(IF(F120-DATEVALUE(YEAR(F120)&amp;"/"&amp;"4/2")&lt;0,IF(MONTH(階級!$D$2)&lt;4,YEAR(階級!$D$2)-YEAR(F120),YEAR(階級!$D$2)-YEAR(F120)+1),IF(MONTH(階級!$D$2)&lt;4,YEAR(階級!$D$2)-YEAR(F120)-1,YEAR(階級!$D$2)-YEAR(F120))),階級!$F$2:$F$86,階級!$G$2:$G$86))</f>
        <v>----</v>
      </c>
      <c r="AT120" s="58"/>
      <c r="AU120" s="59"/>
      <c r="AV120" s="59"/>
      <c r="AW120" s="59"/>
      <c r="AX120" s="58"/>
      <c r="AY120" s="59"/>
      <c r="AZ120" s="59"/>
      <c r="BA120" s="59"/>
      <c r="BB120" s="58"/>
      <c r="BC120" s="59"/>
      <c r="BD120" s="59"/>
      <c r="BE120" s="59"/>
    </row>
    <row r="121" spans="1:57" ht="27" customHeight="1" x14ac:dyDescent="0.2">
      <c r="A121" s="32">
        <v>103</v>
      </c>
      <c r="B121" s="36">
        <f t="shared" si="1"/>
        <v>0</v>
      </c>
      <c r="C121" s="44"/>
      <c r="D121" s="44"/>
      <c r="E121" s="44"/>
      <c r="F121" s="45"/>
      <c r="G121" s="4" t="str">
        <f>IF(COUNT(F121)=0,"----",DATEDIF(F121,階級!$D$2,"y"))</f>
        <v>----</v>
      </c>
      <c r="H121" s="44"/>
      <c r="I121" s="46"/>
      <c r="J121" s="47"/>
      <c r="K121" s="44"/>
      <c r="L121" s="44"/>
      <c r="M121" s="4">
        <v>1</v>
      </c>
      <c r="N121" s="4" t="str">
        <f>IF(ISERROR(VLOOKUP(M121,階級!$A$2:$B$113,2,FALSE)),"--------",VLOOKUP(M121,階級!$A$2:$B$113,2,FALSE))</f>
        <v>型　団体</v>
      </c>
      <c r="O121" s="33" t="str">
        <f>IF(COUNT(F121)=0,"----",LOOKUP(IF(F121-DATEVALUE(YEAR(F121)&amp;"/"&amp;"4/2")&lt;0,IF(MONTH(階級!$D$2)&lt;4,YEAR(階級!$D$2)-YEAR(F121),YEAR(階級!$D$2)-YEAR(F121)+1),IF(MONTH(階級!$D$2)&lt;4,YEAR(階級!$D$2)-YEAR(F121)-1,YEAR(階級!$D$2)-YEAR(F121))),階級!$F$2:$F$86,階級!$G$2:$G$86))</f>
        <v>----</v>
      </c>
      <c r="P121" s="52"/>
      <c r="Q121" s="53"/>
      <c r="R121" s="53"/>
      <c r="S121" s="53"/>
      <c r="T121" s="52"/>
      <c r="U121" s="53"/>
      <c r="V121" s="53"/>
      <c r="W121" s="53"/>
      <c r="X121" s="52"/>
      <c r="Y121" s="53"/>
      <c r="Z121" s="53"/>
      <c r="AA121" s="53"/>
      <c r="AB121" s="54"/>
      <c r="AC121" s="4" t="str">
        <f>IF(ISERROR(VLOOKUP(AB121,階級!$A$2:$B$113,2,FALSE)),"--------",VLOOKUP(AB121,階級!$A$2:$B$113,2,FALSE))</f>
        <v>--------</v>
      </c>
      <c r="AD121" s="4" t="str">
        <f>IF(COUNT(F121)=0,"----",LOOKUP(IF(F121-DATEVALUE(YEAR(F121)&amp;"/"&amp;"4/2")&lt;0,IF(MONTH(階級!$D$2)&lt;4,YEAR(階級!$D$2)-YEAR(F121),YEAR(階級!$D$2)-YEAR(F121)+1),IF(MONTH(階級!$D$2)&lt;4,YEAR(階級!$D$2)-YEAR(F121)-1,YEAR(階級!$D$2)-YEAR(F121))),階級!$F$2:$F$86,階級!$G$2:$G$86))</f>
        <v>----</v>
      </c>
      <c r="AE121" s="55"/>
      <c r="AF121" s="56"/>
      <c r="AG121" s="56"/>
      <c r="AH121" s="56"/>
      <c r="AI121" s="55"/>
      <c r="AJ121" s="56"/>
      <c r="AK121" s="56"/>
      <c r="AL121" s="56"/>
      <c r="AM121" s="55"/>
      <c r="AN121" s="56"/>
      <c r="AO121" s="56"/>
      <c r="AP121" s="56"/>
      <c r="AQ121" s="57"/>
      <c r="AR121" s="4" t="str">
        <f>IF(ISERROR(VLOOKUP(AQ121,階級!$A$2:$B$113,2,FALSE)),"--------",VLOOKUP(AQ121,階級!$A$2:$B$113,2,FALSE))</f>
        <v>--------</v>
      </c>
      <c r="AS121" s="4" t="str">
        <f>IF(COUNT(F121)=0,"----",LOOKUP(IF(F121-DATEVALUE(YEAR(F121)&amp;"/"&amp;"4/2")&lt;0,IF(MONTH(階級!$D$2)&lt;4,YEAR(階級!$D$2)-YEAR(F121),YEAR(階級!$D$2)-YEAR(F121)+1),IF(MONTH(階級!$D$2)&lt;4,YEAR(階級!$D$2)-YEAR(F121)-1,YEAR(階級!$D$2)-YEAR(F121))),階級!$F$2:$F$86,階級!$G$2:$G$86))</f>
        <v>----</v>
      </c>
      <c r="AT121" s="58"/>
      <c r="AU121" s="59"/>
      <c r="AV121" s="59"/>
      <c r="AW121" s="59"/>
      <c r="AX121" s="58"/>
      <c r="AY121" s="59"/>
      <c r="AZ121" s="59"/>
      <c r="BA121" s="59"/>
      <c r="BB121" s="58"/>
      <c r="BC121" s="59"/>
      <c r="BD121" s="59"/>
      <c r="BE121" s="59"/>
    </row>
    <row r="122" spans="1:57" ht="27" customHeight="1" x14ac:dyDescent="0.2">
      <c r="A122" s="32">
        <v>104</v>
      </c>
      <c r="B122" s="36">
        <f t="shared" si="1"/>
        <v>0</v>
      </c>
      <c r="C122" s="44"/>
      <c r="D122" s="44"/>
      <c r="E122" s="44"/>
      <c r="F122" s="45"/>
      <c r="G122" s="4" t="str">
        <f>IF(COUNT(F122)=0,"----",DATEDIF(F122,階級!$D$2,"y"))</f>
        <v>----</v>
      </c>
      <c r="H122" s="44"/>
      <c r="I122" s="46"/>
      <c r="J122" s="47"/>
      <c r="K122" s="44"/>
      <c r="L122" s="44"/>
      <c r="M122" s="4">
        <v>1</v>
      </c>
      <c r="N122" s="4" t="str">
        <f>IF(ISERROR(VLOOKUP(M122,階級!$A$2:$B$113,2,FALSE)),"--------",VLOOKUP(M122,階級!$A$2:$B$113,2,FALSE))</f>
        <v>型　団体</v>
      </c>
      <c r="O122" s="33" t="str">
        <f>IF(COUNT(F122)=0,"----",LOOKUP(IF(F122-DATEVALUE(YEAR(F122)&amp;"/"&amp;"4/2")&lt;0,IF(MONTH(階級!$D$2)&lt;4,YEAR(階級!$D$2)-YEAR(F122),YEAR(階級!$D$2)-YEAR(F122)+1),IF(MONTH(階級!$D$2)&lt;4,YEAR(階級!$D$2)-YEAR(F122)-1,YEAR(階級!$D$2)-YEAR(F122))),階級!$F$2:$F$86,階級!$G$2:$G$86))</f>
        <v>----</v>
      </c>
      <c r="P122" s="52"/>
      <c r="Q122" s="53"/>
      <c r="R122" s="53"/>
      <c r="S122" s="53"/>
      <c r="T122" s="52"/>
      <c r="U122" s="53"/>
      <c r="V122" s="53"/>
      <c r="W122" s="53"/>
      <c r="X122" s="52"/>
      <c r="Y122" s="53"/>
      <c r="Z122" s="53"/>
      <c r="AA122" s="53"/>
      <c r="AB122" s="54"/>
      <c r="AC122" s="4" t="str">
        <f>IF(ISERROR(VLOOKUP(AB122,階級!$A$2:$B$113,2,FALSE)),"--------",VLOOKUP(AB122,階級!$A$2:$B$113,2,FALSE))</f>
        <v>--------</v>
      </c>
      <c r="AD122" s="4" t="str">
        <f>IF(COUNT(F122)=0,"----",LOOKUP(IF(F122-DATEVALUE(YEAR(F122)&amp;"/"&amp;"4/2")&lt;0,IF(MONTH(階級!$D$2)&lt;4,YEAR(階級!$D$2)-YEAR(F122),YEAR(階級!$D$2)-YEAR(F122)+1),IF(MONTH(階級!$D$2)&lt;4,YEAR(階級!$D$2)-YEAR(F122)-1,YEAR(階級!$D$2)-YEAR(F122))),階級!$F$2:$F$86,階級!$G$2:$G$86))</f>
        <v>----</v>
      </c>
      <c r="AE122" s="55"/>
      <c r="AF122" s="56"/>
      <c r="AG122" s="56"/>
      <c r="AH122" s="56"/>
      <c r="AI122" s="55"/>
      <c r="AJ122" s="56"/>
      <c r="AK122" s="56"/>
      <c r="AL122" s="56"/>
      <c r="AM122" s="55"/>
      <c r="AN122" s="56"/>
      <c r="AO122" s="56"/>
      <c r="AP122" s="56"/>
      <c r="AQ122" s="57"/>
      <c r="AR122" s="4" t="str">
        <f>IF(ISERROR(VLOOKUP(AQ122,階級!$A$2:$B$113,2,FALSE)),"--------",VLOOKUP(AQ122,階級!$A$2:$B$113,2,FALSE))</f>
        <v>--------</v>
      </c>
      <c r="AS122" s="4" t="str">
        <f>IF(COUNT(F122)=0,"----",LOOKUP(IF(F122-DATEVALUE(YEAR(F122)&amp;"/"&amp;"4/2")&lt;0,IF(MONTH(階級!$D$2)&lt;4,YEAR(階級!$D$2)-YEAR(F122),YEAR(階級!$D$2)-YEAR(F122)+1),IF(MONTH(階級!$D$2)&lt;4,YEAR(階級!$D$2)-YEAR(F122)-1,YEAR(階級!$D$2)-YEAR(F122))),階級!$F$2:$F$86,階級!$G$2:$G$86))</f>
        <v>----</v>
      </c>
      <c r="AT122" s="58"/>
      <c r="AU122" s="59"/>
      <c r="AV122" s="59"/>
      <c r="AW122" s="59"/>
      <c r="AX122" s="58"/>
      <c r="AY122" s="59"/>
      <c r="AZ122" s="59"/>
      <c r="BA122" s="59"/>
      <c r="BB122" s="58"/>
      <c r="BC122" s="59"/>
      <c r="BD122" s="59"/>
      <c r="BE122" s="59"/>
    </row>
    <row r="123" spans="1:57" ht="27" customHeight="1" x14ac:dyDescent="0.2">
      <c r="A123" s="32">
        <v>105</v>
      </c>
      <c r="B123" s="36">
        <f t="shared" si="1"/>
        <v>0</v>
      </c>
      <c r="C123" s="44"/>
      <c r="D123" s="44"/>
      <c r="E123" s="44"/>
      <c r="F123" s="45"/>
      <c r="G123" s="4" t="str">
        <f>IF(COUNT(F123)=0,"----",DATEDIF(F123,階級!$D$2,"y"))</f>
        <v>----</v>
      </c>
      <c r="H123" s="44"/>
      <c r="I123" s="46"/>
      <c r="J123" s="47"/>
      <c r="K123" s="44"/>
      <c r="L123" s="44"/>
      <c r="M123" s="4">
        <v>1</v>
      </c>
      <c r="N123" s="4" t="str">
        <f>IF(ISERROR(VLOOKUP(M123,階級!$A$2:$B$113,2,FALSE)),"--------",VLOOKUP(M123,階級!$A$2:$B$113,2,FALSE))</f>
        <v>型　団体</v>
      </c>
      <c r="O123" s="33" t="str">
        <f>IF(COUNT(F123)=0,"----",LOOKUP(IF(F123-DATEVALUE(YEAR(F123)&amp;"/"&amp;"4/2")&lt;0,IF(MONTH(階級!$D$2)&lt;4,YEAR(階級!$D$2)-YEAR(F123),YEAR(階級!$D$2)-YEAR(F123)+1),IF(MONTH(階級!$D$2)&lt;4,YEAR(階級!$D$2)-YEAR(F123)-1,YEAR(階級!$D$2)-YEAR(F123))),階級!$F$2:$F$86,階級!$G$2:$G$86))</f>
        <v>----</v>
      </c>
      <c r="P123" s="52"/>
      <c r="Q123" s="53"/>
      <c r="R123" s="53"/>
      <c r="S123" s="53"/>
      <c r="T123" s="52"/>
      <c r="U123" s="53"/>
      <c r="V123" s="53"/>
      <c r="W123" s="53"/>
      <c r="X123" s="52"/>
      <c r="Y123" s="53"/>
      <c r="Z123" s="53"/>
      <c r="AA123" s="53"/>
      <c r="AB123" s="54"/>
      <c r="AC123" s="4" t="str">
        <f>IF(ISERROR(VLOOKUP(AB123,階級!$A$2:$B$113,2,FALSE)),"--------",VLOOKUP(AB123,階級!$A$2:$B$113,2,FALSE))</f>
        <v>--------</v>
      </c>
      <c r="AD123" s="4" t="str">
        <f>IF(COUNT(F123)=0,"----",LOOKUP(IF(F123-DATEVALUE(YEAR(F123)&amp;"/"&amp;"4/2")&lt;0,IF(MONTH(階級!$D$2)&lt;4,YEAR(階級!$D$2)-YEAR(F123),YEAR(階級!$D$2)-YEAR(F123)+1),IF(MONTH(階級!$D$2)&lt;4,YEAR(階級!$D$2)-YEAR(F123)-1,YEAR(階級!$D$2)-YEAR(F123))),階級!$F$2:$F$86,階級!$G$2:$G$86))</f>
        <v>----</v>
      </c>
      <c r="AE123" s="55"/>
      <c r="AF123" s="56"/>
      <c r="AG123" s="56"/>
      <c r="AH123" s="56"/>
      <c r="AI123" s="55"/>
      <c r="AJ123" s="56"/>
      <c r="AK123" s="56"/>
      <c r="AL123" s="56"/>
      <c r="AM123" s="55"/>
      <c r="AN123" s="56"/>
      <c r="AO123" s="56"/>
      <c r="AP123" s="56"/>
      <c r="AQ123" s="57"/>
      <c r="AR123" s="4" t="str">
        <f>IF(ISERROR(VLOOKUP(AQ123,階級!$A$2:$B$113,2,FALSE)),"--------",VLOOKUP(AQ123,階級!$A$2:$B$113,2,FALSE))</f>
        <v>--------</v>
      </c>
      <c r="AS123" s="4" t="str">
        <f>IF(COUNT(F123)=0,"----",LOOKUP(IF(F123-DATEVALUE(YEAR(F123)&amp;"/"&amp;"4/2")&lt;0,IF(MONTH(階級!$D$2)&lt;4,YEAR(階級!$D$2)-YEAR(F123),YEAR(階級!$D$2)-YEAR(F123)+1),IF(MONTH(階級!$D$2)&lt;4,YEAR(階級!$D$2)-YEAR(F123)-1,YEAR(階級!$D$2)-YEAR(F123))),階級!$F$2:$F$86,階級!$G$2:$G$86))</f>
        <v>----</v>
      </c>
      <c r="AT123" s="58"/>
      <c r="AU123" s="59"/>
      <c r="AV123" s="59"/>
      <c r="AW123" s="59"/>
      <c r="AX123" s="58"/>
      <c r="AY123" s="59"/>
      <c r="AZ123" s="59"/>
      <c r="BA123" s="59"/>
      <c r="BB123" s="58"/>
      <c r="BC123" s="59"/>
      <c r="BD123" s="59"/>
      <c r="BE123" s="59"/>
    </row>
    <row r="124" spans="1:57" ht="27" customHeight="1" x14ac:dyDescent="0.2">
      <c r="A124" s="32">
        <v>106</v>
      </c>
      <c r="B124" s="36">
        <f t="shared" si="1"/>
        <v>0</v>
      </c>
      <c r="C124" s="44"/>
      <c r="D124" s="44"/>
      <c r="E124" s="44"/>
      <c r="F124" s="45"/>
      <c r="G124" s="4" t="str">
        <f>IF(COUNT(F124)=0,"----",DATEDIF(F124,階級!$D$2,"y"))</f>
        <v>----</v>
      </c>
      <c r="H124" s="44"/>
      <c r="I124" s="46"/>
      <c r="J124" s="47"/>
      <c r="K124" s="44"/>
      <c r="L124" s="44"/>
      <c r="M124" s="4">
        <v>1</v>
      </c>
      <c r="N124" s="4" t="str">
        <f>IF(ISERROR(VLOOKUP(M124,階級!$A$2:$B$113,2,FALSE)),"--------",VLOOKUP(M124,階級!$A$2:$B$113,2,FALSE))</f>
        <v>型　団体</v>
      </c>
      <c r="O124" s="33" t="str">
        <f>IF(COUNT(F124)=0,"----",LOOKUP(IF(F124-DATEVALUE(YEAR(F124)&amp;"/"&amp;"4/2")&lt;0,IF(MONTH(階級!$D$2)&lt;4,YEAR(階級!$D$2)-YEAR(F124),YEAR(階級!$D$2)-YEAR(F124)+1),IF(MONTH(階級!$D$2)&lt;4,YEAR(階級!$D$2)-YEAR(F124)-1,YEAR(階級!$D$2)-YEAR(F124))),階級!$F$2:$F$86,階級!$G$2:$G$86))</f>
        <v>----</v>
      </c>
      <c r="P124" s="52"/>
      <c r="Q124" s="53"/>
      <c r="R124" s="53"/>
      <c r="S124" s="53"/>
      <c r="T124" s="52"/>
      <c r="U124" s="53"/>
      <c r="V124" s="53"/>
      <c r="W124" s="53"/>
      <c r="X124" s="52"/>
      <c r="Y124" s="53"/>
      <c r="Z124" s="53"/>
      <c r="AA124" s="53"/>
      <c r="AB124" s="54"/>
      <c r="AC124" s="4" t="str">
        <f>IF(ISERROR(VLOOKUP(AB124,階級!$A$2:$B$113,2,FALSE)),"--------",VLOOKUP(AB124,階級!$A$2:$B$113,2,FALSE))</f>
        <v>--------</v>
      </c>
      <c r="AD124" s="4" t="str">
        <f>IF(COUNT(F124)=0,"----",LOOKUP(IF(F124-DATEVALUE(YEAR(F124)&amp;"/"&amp;"4/2")&lt;0,IF(MONTH(階級!$D$2)&lt;4,YEAR(階級!$D$2)-YEAR(F124),YEAR(階級!$D$2)-YEAR(F124)+1),IF(MONTH(階級!$D$2)&lt;4,YEAR(階級!$D$2)-YEAR(F124)-1,YEAR(階級!$D$2)-YEAR(F124))),階級!$F$2:$F$86,階級!$G$2:$G$86))</f>
        <v>----</v>
      </c>
      <c r="AE124" s="55"/>
      <c r="AF124" s="56"/>
      <c r="AG124" s="56"/>
      <c r="AH124" s="56"/>
      <c r="AI124" s="55"/>
      <c r="AJ124" s="56"/>
      <c r="AK124" s="56"/>
      <c r="AL124" s="56"/>
      <c r="AM124" s="55"/>
      <c r="AN124" s="56"/>
      <c r="AO124" s="56"/>
      <c r="AP124" s="56"/>
      <c r="AQ124" s="57"/>
      <c r="AR124" s="4" t="str">
        <f>IF(ISERROR(VLOOKUP(AQ124,階級!$A$2:$B$113,2,FALSE)),"--------",VLOOKUP(AQ124,階級!$A$2:$B$113,2,FALSE))</f>
        <v>--------</v>
      </c>
      <c r="AS124" s="4" t="str">
        <f>IF(COUNT(F124)=0,"----",LOOKUP(IF(F124-DATEVALUE(YEAR(F124)&amp;"/"&amp;"4/2")&lt;0,IF(MONTH(階級!$D$2)&lt;4,YEAR(階級!$D$2)-YEAR(F124),YEAR(階級!$D$2)-YEAR(F124)+1),IF(MONTH(階級!$D$2)&lt;4,YEAR(階級!$D$2)-YEAR(F124)-1,YEAR(階級!$D$2)-YEAR(F124))),階級!$F$2:$F$86,階級!$G$2:$G$86))</f>
        <v>----</v>
      </c>
      <c r="AT124" s="58"/>
      <c r="AU124" s="59"/>
      <c r="AV124" s="59"/>
      <c r="AW124" s="59"/>
      <c r="AX124" s="58"/>
      <c r="AY124" s="59"/>
      <c r="AZ124" s="59"/>
      <c r="BA124" s="59"/>
      <c r="BB124" s="58"/>
      <c r="BC124" s="59"/>
      <c r="BD124" s="59"/>
      <c r="BE124" s="59"/>
    </row>
    <row r="125" spans="1:57" ht="27" customHeight="1" x14ac:dyDescent="0.2">
      <c r="A125" s="32">
        <v>107</v>
      </c>
      <c r="B125" s="36">
        <f t="shared" si="1"/>
        <v>0</v>
      </c>
      <c r="C125" s="44"/>
      <c r="D125" s="44"/>
      <c r="E125" s="44"/>
      <c r="F125" s="45"/>
      <c r="G125" s="4" t="str">
        <f>IF(COUNT(F125)=0,"----",DATEDIF(F125,階級!$D$2,"y"))</f>
        <v>----</v>
      </c>
      <c r="H125" s="44"/>
      <c r="I125" s="46"/>
      <c r="J125" s="47"/>
      <c r="K125" s="44"/>
      <c r="L125" s="44"/>
      <c r="M125" s="4">
        <v>1</v>
      </c>
      <c r="N125" s="4" t="str">
        <f>IF(ISERROR(VLOOKUP(M125,階級!$A$2:$B$113,2,FALSE)),"--------",VLOOKUP(M125,階級!$A$2:$B$113,2,FALSE))</f>
        <v>型　団体</v>
      </c>
      <c r="O125" s="33" t="str">
        <f>IF(COUNT(F125)=0,"----",LOOKUP(IF(F125-DATEVALUE(YEAR(F125)&amp;"/"&amp;"4/2")&lt;0,IF(MONTH(階級!$D$2)&lt;4,YEAR(階級!$D$2)-YEAR(F125),YEAR(階級!$D$2)-YEAR(F125)+1),IF(MONTH(階級!$D$2)&lt;4,YEAR(階級!$D$2)-YEAR(F125)-1,YEAR(階級!$D$2)-YEAR(F125))),階級!$F$2:$F$86,階級!$G$2:$G$86))</f>
        <v>----</v>
      </c>
      <c r="P125" s="52"/>
      <c r="Q125" s="53"/>
      <c r="R125" s="53"/>
      <c r="S125" s="53"/>
      <c r="T125" s="52"/>
      <c r="U125" s="53"/>
      <c r="V125" s="53"/>
      <c r="W125" s="53"/>
      <c r="X125" s="52"/>
      <c r="Y125" s="53"/>
      <c r="Z125" s="53"/>
      <c r="AA125" s="53"/>
      <c r="AB125" s="54"/>
      <c r="AC125" s="4" t="str">
        <f>IF(ISERROR(VLOOKUP(AB125,階級!$A$2:$B$113,2,FALSE)),"--------",VLOOKUP(AB125,階級!$A$2:$B$113,2,FALSE))</f>
        <v>--------</v>
      </c>
      <c r="AD125" s="4" t="str">
        <f>IF(COUNT(F125)=0,"----",LOOKUP(IF(F125-DATEVALUE(YEAR(F125)&amp;"/"&amp;"4/2")&lt;0,IF(MONTH(階級!$D$2)&lt;4,YEAR(階級!$D$2)-YEAR(F125),YEAR(階級!$D$2)-YEAR(F125)+1),IF(MONTH(階級!$D$2)&lt;4,YEAR(階級!$D$2)-YEAR(F125)-1,YEAR(階級!$D$2)-YEAR(F125))),階級!$F$2:$F$86,階級!$G$2:$G$86))</f>
        <v>----</v>
      </c>
      <c r="AE125" s="55"/>
      <c r="AF125" s="56"/>
      <c r="AG125" s="56"/>
      <c r="AH125" s="56"/>
      <c r="AI125" s="55"/>
      <c r="AJ125" s="56"/>
      <c r="AK125" s="56"/>
      <c r="AL125" s="56"/>
      <c r="AM125" s="55"/>
      <c r="AN125" s="56"/>
      <c r="AO125" s="56"/>
      <c r="AP125" s="56"/>
      <c r="AQ125" s="57"/>
      <c r="AR125" s="4" t="str">
        <f>IF(ISERROR(VLOOKUP(AQ125,階級!$A$2:$B$113,2,FALSE)),"--------",VLOOKUP(AQ125,階級!$A$2:$B$113,2,FALSE))</f>
        <v>--------</v>
      </c>
      <c r="AS125" s="4" t="str">
        <f>IF(COUNT(F125)=0,"----",LOOKUP(IF(F125-DATEVALUE(YEAR(F125)&amp;"/"&amp;"4/2")&lt;0,IF(MONTH(階級!$D$2)&lt;4,YEAR(階級!$D$2)-YEAR(F125),YEAR(階級!$D$2)-YEAR(F125)+1),IF(MONTH(階級!$D$2)&lt;4,YEAR(階級!$D$2)-YEAR(F125)-1,YEAR(階級!$D$2)-YEAR(F125))),階級!$F$2:$F$86,階級!$G$2:$G$86))</f>
        <v>----</v>
      </c>
      <c r="AT125" s="58"/>
      <c r="AU125" s="59"/>
      <c r="AV125" s="59"/>
      <c r="AW125" s="59"/>
      <c r="AX125" s="58"/>
      <c r="AY125" s="59"/>
      <c r="AZ125" s="59"/>
      <c r="BA125" s="59"/>
      <c r="BB125" s="58"/>
      <c r="BC125" s="59"/>
      <c r="BD125" s="59"/>
      <c r="BE125" s="59"/>
    </row>
    <row r="126" spans="1:57" ht="27" customHeight="1" x14ac:dyDescent="0.2">
      <c r="A126" s="32">
        <v>108</v>
      </c>
      <c r="B126" s="36">
        <f t="shared" si="1"/>
        <v>0</v>
      </c>
      <c r="C126" s="44"/>
      <c r="D126" s="44"/>
      <c r="E126" s="44"/>
      <c r="F126" s="45"/>
      <c r="G126" s="4" t="str">
        <f>IF(COUNT(F126)=0,"----",DATEDIF(F126,階級!$D$2,"y"))</f>
        <v>----</v>
      </c>
      <c r="H126" s="44"/>
      <c r="I126" s="46"/>
      <c r="J126" s="47"/>
      <c r="K126" s="44"/>
      <c r="L126" s="44"/>
      <c r="M126" s="4">
        <v>1</v>
      </c>
      <c r="N126" s="4" t="str">
        <f>IF(ISERROR(VLOOKUP(M126,階級!$A$2:$B$113,2,FALSE)),"--------",VLOOKUP(M126,階級!$A$2:$B$113,2,FALSE))</f>
        <v>型　団体</v>
      </c>
      <c r="O126" s="33" t="str">
        <f>IF(COUNT(F126)=0,"----",LOOKUP(IF(F126-DATEVALUE(YEAR(F126)&amp;"/"&amp;"4/2")&lt;0,IF(MONTH(階級!$D$2)&lt;4,YEAR(階級!$D$2)-YEAR(F126),YEAR(階級!$D$2)-YEAR(F126)+1),IF(MONTH(階級!$D$2)&lt;4,YEAR(階級!$D$2)-YEAR(F126)-1,YEAR(階級!$D$2)-YEAR(F126))),階級!$F$2:$F$86,階級!$G$2:$G$86))</f>
        <v>----</v>
      </c>
      <c r="P126" s="52"/>
      <c r="Q126" s="53"/>
      <c r="R126" s="53"/>
      <c r="S126" s="53"/>
      <c r="T126" s="52"/>
      <c r="U126" s="53"/>
      <c r="V126" s="53"/>
      <c r="W126" s="53"/>
      <c r="X126" s="52"/>
      <c r="Y126" s="53"/>
      <c r="Z126" s="53"/>
      <c r="AA126" s="53"/>
      <c r="AB126" s="54"/>
      <c r="AC126" s="4" t="str">
        <f>IF(ISERROR(VLOOKUP(AB126,階級!$A$2:$B$113,2,FALSE)),"--------",VLOOKUP(AB126,階級!$A$2:$B$113,2,FALSE))</f>
        <v>--------</v>
      </c>
      <c r="AD126" s="4" t="str">
        <f>IF(COUNT(F126)=0,"----",LOOKUP(IF(F126-DATEVALUE(YEAR(F126)&amp;"/"&amp;"4/2")&lt;0,IF(MONTH(階級!$D$2)&lt;4,YEAR(階級!$D$2)-YEAR(F126),YEAR(階級!$D$2)-YEAR(F126)+1),IF(MONTH(階級!$D$2)&lt;4,YEAR(階級!$D$2)-YEAR(F126)-1,YEAR(階級!$D$2)-YEAR(F126))),階級!$F$2:$F$86,階級!$G$2:$G$86))</f>
        <v>----</v>
      </c>
      <c r="AE126" s="55"/>
      <c r="AF126" s="56"/>
      <c r="AG126" s="56"/>
      <c r="AH126" s="56"/>
      <c r="AI126" s="55"/>
      <c r="AJ126" s="56"/>
      <c r="AK126" s="56"/>
      <c r="AL126" s="56"/>
      <c r="AM126" s="55"/>
      <c r="AN126" s="56"/>
      <c r="AO126" s="56"/>
      <c r="AP126" s="56"/>
      <c r="AQ126" s="57"/>
      <c r="AR126" s="4" t="str">
        <f>IF(ISERROR(VLOOKUP(AQ126,階級!$A$2:$B$113,2,FALSE)),"--------",VLOOKUP(AQ126,階級!$A$2:$B$113,2,FALSE))</f>
        <v>--------</v>
      </c>
      <c r="AS126" s="4" t="str">
        <f>IF(COUNT(F126)=0,"----",LOOKUP(IF(F126-DATEVALUE(YEAR(F126)&amp;"/"&amp;"4/2")&lt;0,IF(MONTH(階級!$D$2)&lt;4,YEAR(階級!$D$2)-YEAR(F126),YEAR(階級!$D$2)-YEAR(F126)+1),IF(MONTH(階級!$D$2)&lt;4,YEAR(階級!$D$2)-YEAR(F126)-1,YEAR(階級!$D$2)-YEAR(F126))),階級!$F$2:$F$86,階級!$G$2:$G$86))</f>
        <v>----</v>
      </c>
      <c r="AT126" s="58"/>
      <c r="AU126" s="59"/>
      <c r="AV126" s="59"/>
      <c r="AW126" s="59"/>
      <c r="AX126" s="58"/>
      <c r="AY126" s="59"/>
      <c r="AZ126" s="59"/>
      <c r="BA126" s="59"/>
      <c r="BB126" s="58"/>
      <c r="BC126" s="59"/>
      <c r="BD126" s="59"/>
      <c r="BE126" s="59"/>
    </row>
    <row r="127" spans="1:57" ht="27" customHeight="1" x14ac:dyDescent="0.2">
      <c r="A127" s="32">
        <v>109</v>
      </c>
      <c r="B127" s="36">
        <f t="shared" si="1"/>
        <v>0</v>
      </c>
      <c r="C127" s="44"/>
      <c r="D127" s="44"/>
      <c r="E127" s="44"/>
      <c r="F127" s="45"/>
      <c r="G127" s="4" t="str">
        <f>IF(COUNT(F127)=0,"----",DATEDIF(F127,階級!$D$2,"y"))</f>
        <v>----</v>
      </c>
      <c r="H127" s="44"/>
      <c r="I127" s="46"/>
      <c r="J127" s="47"/>
      <c r="K127" s="44"/>
      <c r="L127" s="44"/>
      <c r="M127" s="4">
        <v>1</v>
      </c>
      <c r="N127" s="4" t="str">
        <f>IF(ISERROR(VLOOKUP(M127,階級!$A$2:$B$113,2,FALSE)),"--------",VLOOKUP(M127,階級!$A$2:$B$113,2,FALSE))</f>
        <v>型　団体</v>
      </c>
      <c r="O127" s="33" t="str">
        <f>IF(COUNT(F127)=0,"----",LOOKUP(IF(F127-DATEVALUE(YEAR(F127)&amp;"/"&amp;"4/2")&lt;0,IF(MONTH(階級!$D$2)&lt;4,YEAR(階級!$D$2)-YEAR(F127),YEAR(階級!$D$2)-YEAR(F127)+1),IF(MONTH(階級!$D$2)&lt;4,YEAR(階級!$D$2)-YEAR(F127)-1,YEAR(階級!$D$2)-YEAR(F127))),階級!$F$2:$F$86,階級!$G$2:$G$86))</f>
        <v>----</v>
      </c>
      <c r="P127" s="52"/>
      <c r="Q127" s="53"/>
      <c r="R127" s="53"/>
      <c r="S127" s="53"/>
      <c r="T127" s="52"/>
      <c r="U127" s="53"/>
      <c r="V127" s="53"/>
      <c r="W127" s="53"/>
      <c r="X127" s="52"/>
      <c r="Y127" s="53"/>
      <c r="Z127" s="53"/>
      <c r="AA127" s="53"/>
      <c r="AB127" s="54"/>
      <c r="AC127" s="4" t="str">
        <f>IF(ISERROR(VLOOKUP(AB127,階級!$A$2:$B$113,2,FALSE)),"--------",VLOOKUP(AB127,階級!$A$2:$B$113,2,FALSE))</f>
        <v>--------</v>
      </c>
      <c r="AD127" s="4" t="str">
        <f>IF(COUNT(F127)=0,"----",LOOKUP(IF(F127-DATEVALUE(YEAR(F127)&amp;"/"&amp;"4/2")&lt;0,IF(MONTH(階級!$D$2)&lt;4,YEAR(階級!$D$2)-YEAR(F127),YEAR(階級!$D$2)-YEAR(F127)+1),IF(MONTH(階級!$D$2)&lt;4,YEAR(階級!$D$2)-YEAR(F127)-1,YEAR(階級!$D$2)-YEAR(F127))),階級!$F$2:$F$86,階級!$G$2:$G$86))</f>
        <v>----</v>
      </c>
      <c r="AE127" s="55"/>
      <c r="AF127" s="56"/>
      <c r="AG127" s="56"/>
      <c r="AH127" s="56"/>
      <c r="AI127" s="55"/>
      <c r="AJ127" s="56"/>
      <c r="AK127" s="56"/>
      <c r="AL127" s="56"/>
      <c r="AM127" s="55"/>
      <c r="AN127" s="56"/>
      <c r="AO127" s="56"/>
      <c r="AP127" s="56"/>
      <c r="AQ127" s="57"/>
      <c r="AR127" s="4" t="str">
        <f>IF(ISERROR(VLOOKUP(AQ127,階級!$A$2:$B$113,2,FALSE)),"--------",VLOOKUP(AQ127,階級!$A$2:$B$113,2,FALSE))</f>
        <v>--------</v>
      </c>
      <c r="AS127" s="4" t="str">
        <f>IF(COUNT(F127)=0,"----",LOOKUP(IF(F127-DATEVALUE(YEAR(F127)&amp;"/"&amp;"4/2")&lt;0,IF(MONTH(階級!$D$2)&lt;4,YEAR(階級!$D$2)-YEAR(F127),YEAR(階級!$D$2)-YEAR(F127)+1),IF(MONTH(階級!$D$2)&lt;4,YEAR(階級!$D$2)-YEAR(F127)-1,YEAR(階級!$D$2)-YEAR(F127))),階級!$F$2:$F$86,階級!$G$2:$G$86))</f>
        <v>----</v>
      </c>
      <c r="AT127" s="58"/>
      <c r="AU127" s="59"/>
      <c r="AV127" s="59"/>
      <c r="AW127" s="59"/>
      <c r="AX127" s="58"/>
      <c r="AY127" s="59"/>
      <c r="AZ127" s="59"/>
      <c r="BA127" s="59"/>
      <c r="BB127" s="58"/>
      <c r="BC127" s="59"/>
      <c r="BD127" s="59"/>
      <c r="BE127" s="59"/>
    </row>
    <row r="128" spans="1:57" ht="27" customHeight="1" x14ac:dyDescent="0.2">
      <c r="A128" s="32">
        <v>110</v>
      </c>
      <c r="B128" s="36">
        <f t="shared" si="1"/>
        <v>0</v>
      </c>
      <c r="C128" s="44"/>
      <c r="D128" s="44"/>
      <c r="E128" s="44"/>
      <c r="F128" s="45"/>
      <c r="G128" s="4" t="str">
        <f>IF(COUNT(F128)=0,"----",DATEDIF(F128,階級!$D$2,"y"))</f>
        <v>----</v>
      </c>
      <c r="H128" s="44"/>
      <c r="I128" s="46"/>
      <c r="J128" s="47"/>
      <c r="K128" s="44"/>
      <c r="L128" s="44"/>
      <c r="M128" s="4">
        <v>1</v>
      </c>
      <c r="N128" s="4" t="str">
        <f>IF(ISERROR(VLOOKUP(M128,階級!$A$2:$B$113,2,FALSE)),"--------",VLOOKUP(M128,階級!$A$2:$B$113,2,FALSE))</f>
        <v>型　団体</v>
      </c>
      <c r="O128" s="33" t="str">
        <f>IF(COUNT(F128)=0,"----",LOOKUP(IF(F128-DATEVALUE(YEAR(F128)&amp;"/"&amp;"4/2")&lt;0,IF(MONTH(階級!$D$2)&lt;4,YEAR(階級!$D$2)-YEAR(F128),YEAR(階級!$D$2)-YEAR(F128)+1),IF(MONTH(階級!$D$2)&lt;4,YEAR(階級!$D$2)-YEAR(F128)-1,YEAR(階級!$D$2)-YEAR(F128))),階級!$F$2:$F$86,階級!$G$2:$G$86))</f>
        <v>----</v>
      </c>
      <c r="P128" s="52"/>
      <c r="Q128" s="53"/>
      <c r="R128" s="53"/>
      <c r="S128" s="53"/>
      <c r="T128" s="52"/>
      <c r="U128" s="53"/>
      <c r="V128" s="53"/>
      <c r="W128" s="53"/>
      <c r="X128" s="52"/>
      <c r="Y128" s="53"/>
      <c r="Z128" s="53"/>
      <c r="AA128" s="53"/>
      <c r="AB128" s="54"/>
      <c r="AC128" s="4" t="str">
        <f>IF(ISERROR(VLOOKUP(AB128,階級!$A$2:$B$113,2,FALSE)),"--------",VLOOKUP(AB128,階級!$A$2:$B$113,2,FALSE))</f>
        <v>--------</v>
      </c>
      <c r="AD128" s="4" t="str">
        <f>IF(COUNT(F128)=0,"----",LOOKUP(IF(F128-DATEVALUE(YEAR(F128)&amp;"/"&amp;"4/2")&lt;0,IF(MONTH(階級!$D$2)&lt;4,YEAR(階級!$D$2)-YEAR(F128),YEAR(階級!$D$2)-YEAR(F128)+1),IF(MONTH(階級!$D$2)&lt;4,YEAR(階級!$D$2)-YEAR(F128)-1,YEAR(階級!$D$2)-YEAR(F128))),階級!$F$2:$F$86,階級!$G$2:$G$86))</f>
        <v>----</v>
      </c>
      <c r="AE128" s="55"/>
      <c r="AF128" s="56"/>
      <c r="AG128" s="56"/>
      <c r="AH128" s="56"/>
      <c r="AI128" s="55"/>
      <c r="AJ128" s="56"/>
      <c r="AK128" s="56"/>
      <c r="AL128" s="56"/>
      <c r="AM128" s="55"/>
      <c r="AN128" s="56"/>
      <c r="AO128" s="56"/>
      <c r="AP128" s="56"/>
      <c r="AQ128" s="57"/>
      <c r="AR128" s="4" t="str">
        <f>IF(ISERROR(VLOOKUP(AQ128,階級!$A$2:$B$113,2,FALSE)),"--------",VLOOKUP(AQ128,階級!$A$2:$B$113,2,FALSE))</f>
        <v>--------</v>
      </c>
      <c r="AS128" s="4" t="str">
        <f>IF(COUNT(F128)=0,"----",LOOKUP(IF(F128-DATEVALUE(YEAR(F128)&amp;"/"&amp;"4/2")&lt;0,IF(MONTH(階級!$D$2)&lt;4,YEAR(階級!$D$2)-YEAR(F128),YEAR(階級!$D$2)-YEAR(F128)+1),IF(MONTH(階級!$D$2)&lt;4,YEAR(階級!$D$2)-YEAR(F128)-1,YEAR(階級!$D$2)-YEAR(F128))),階級!$F$2:$F$86,階級!$G$2:$G$86))</f>
        <v>----</v>
      </c>
      <c r="AT128" s="58"/>
      <c r="AU128" s="59"/>
      <c r="AV128" s="59"/>
      <c r="AW128" s="59"/>
      <c r="AX128" s="58"/>
      <c r="AY128" s="59"/>
      <c r="AZ128" s="59"/>
      <c r="BA128" s="59"/>
      <c r="BB128" s="58"/>
      <c r="BC128" s="59"/>
      <c r="BD128" s="59"/>
      <c r="BE128" s="59"/>
    </row>
    <row r="129" spans="1:57" ht="27" customHeight="1" x14ac:dyDescent="0.2">
      <c r="A129" s="32">
        <v>111</v>
      </c>
      <c r="B129" s="36">
        <f t="shared" si="1"/>
        <v>0</v>
      </c>
      <c r="C129" s="44"/>
      <c r="D129" s="44"/>
      <c r="E129" s="44"/>
      <c r="F129" s="45"/>
      <c r="G129" s="4" t="str">
        <f>IF(COUNT(F129)=0,"----",DATEDIF(F129,階級!$D$2,"y"))</f>
        <v>----</v>
      </c>
      <c r="H129" s="44"/>
      <c r="I129" s="46"/>
      <c r="J129" s="47"/>
      <c r="K129" s="44"/>
      <c r="L129" s="44"/>
      <c r="M129" s="4">
        <v>1</v>
      </c>
      <c r="N129" s="4" t="str">
        <f>IF(ISERROR(VLOOKUP(M129,階級!$A$2:$B$113,2,FALSE)),"--------",VLOOKUP(M129,階級!$A$2:$B$113,2,FALSE))</f>
        <v>型　団体</v>
      </c>
      <c r="O129" s="33" t="str">
        <f>IF(COUNT(F129)=0,"----",LOOKUP(IF(F129-DATEVALUE(YEAR(F129)&amp;"/"&amp;"4/2")&lt;0,IF(MONTH(階級!$D$2)&lt;4,YEAR(階級!$D$2)-YEAR(F129),YEAR(階級!$D$2)-YEAR(F129)+1),IF(MONTH(階級!$D$2)&lt;4,YEAR(階級!$D$2)-YEAR(F129)-1,YEAR(階級!$D$2)-YEAR(F129))),階級!$F$2:$F$86,階級!$G$2:$G$86))</f>
        <v>----</v>
      </c>
      <c r="P129" s="52"/>
      <c r="Q129" s="53"/>
      <c r="R129" s="53"/>
      <c r="S129" s="53"/>
      <c r="T129" s="52"/>
      <c r="U129" s="53"/>
      <c r="V129" s="53"/>
      <c r="W129" s="53"/>
      <c r="X129" s="52"/>
      <c r="Y129" s="53"/>
      <c r="Z129" s="53"/>
      <c r="AA129" s="53"/>
      <c r="AB129" s="54"/>
      <c r="AC129" s="4" t="str">
        <f>IF(ISERROR(VLOOKUP(AB129,階級!$A$2:$B$113,2,FALSE)),"--------",VLOOKUP(AB129,階級!$A$2:$B$113,2,FALSE))</f>
        <v>--------</v>
      </c>
      <c r="AD129" s="4" t="str">
        <f>IF(COUNT(F129)=0,"----",LOOKUP(IF(F129-DATEVALUE(YEAR(F129)&amp;"/"&amp;"4/2")&lt;0,IF(MONTH(階級!$D$2)&lt;4,YEAR(階級!$D$2)-YEAR(F129),YEAR(階級!$D$2)-YEAR(F129)+1),IF(MONTH(階級!$D$2)&lt;4,YEAR(階級!$D$2)-YEAR(F129)-1,YEAR(階級!$D$2)-YEAR(F129))),階級!$F$2:$F$86,階級!$G$2:$G$86))</f>
        <v>----</v>
      </c>
      <c r="AE129" s="55"/>
      <c r="AF129" s="56"/>
      <c r="AG129" s="56"/>
      <c r="AH129" s="56"/>
      <c r="AI129" s="55"/>
      <c r="AJ129" s="56"/>
      <c r="AK129" s="56"/>
      <c r="AL129" s="56"/>
      <c r="AM129" s="55"/>
      <c r="AN129" s="56"/>
      <c r="AO129" s="56"/>
      <c r="AP129" s="56"/>
      <c r="AQ129" s="57"/>
      <c r="AR129" s="4" t="str">
        <f>IF(ISERROR(VLOOKUP(AQ129,階級!$A$2:$B$113,2,FALSE)),"--------",VLOOKUP(AQ129,階級!$A$2:$B$113,2,FALSE))</f>
        <v>--------</v>
      </c>
      <c r="AS129" s="4" t="str">
        <f>IF(COUNT(F129)=0,"----",LOOKUP(IF(F129-DATEVALUE(YEAR(F129)&amp;"/"&amp;"4/2")&lt;0,IF(MONTH(階級!$D$2)&lt;4,YEAR(階級!$D$2)-YEAR(F129),YEAR(階級!$D$2)-YEAR(F129)+1),IF(MONTH(階級!$D$2)&lt;4,YEAR(階級!$D$2)-YEAR(F129)-1,YEAR(階級!$D$2)-YEAR(F129))),階級!$F$2:$F$86,階級!$G$2:$G$86))</f>
        <v>----</v>
      </c>
      <c r="AT129" s="58"/>
      <c r="AU129" s="59"/>
      <c r="AV129" s="59"/>
      <c r="AW129" s="59"/>
      <c r="AX129" s="58"/>
      <c r="AY129" s="59"/>
      <c r="AZ129" s="59"/>
      <c r="BA129" s="59"/>
      <c r="BB129" s="58"/>
      <c r="BC129" s="59"/>
      <c r="BD129" s="59"/>
      <c r="BE129" s="59"/>
    </row>
    <row r="130" spans="1:57" ht="27" customHeight="1" x14ac:dyDescent="0.2">
      <c r="A130" s="32">
        <v>112</v>
      </c>
      <c r="B130" s="36">
        <f t="shared" si="1"/>
        <v>0</v>
      </c>
      <c r="C130" s="44"/>
      <c r="D130" s="44"/>
      <c r="E130" s="44"/>
      <c r="F130" s="45"/>
      <c r="G130" s="4" t="str">
        <f>IF(COUNT(F130)=0,"----",DATEDIF(F130,階級!$D$2,"y"))</f>
        <v>----</v>
      </c>
      <c r="H130" s="44"/>
      <c r="I130" s="46"/>
      <c r="J130" s="47"/>
      <c r="K130" s="44"/>
      <c r="L130" s="44"/>
      <c r="M130" s="4">
        <v>1</v>
      </c>
      <c r="N130" s="4" t="str">
        <f>IF(ISERROR(VLOOKUP(M130,階級!$A$2:$B$113,2,FALSE)),"--------",VLOOKUP(M130,階級!$A$2:$B$113,2,FALSE))</f>
        <v>型　団体</v>
      </c>
      <c r="O130" s="33" t="str">
        <f>IF(COUNT(F130)=0,"----",LOOKUP(IF(F130-DATEVALUE(YEAR(F130)&amp;"/"&amp;"4/2")&lt;0,IF(MONTH(階級!$D$2)&lt;4,YEAR(階級!$D$2)-YEAR(F130),YEAR(階級!$D$2)-YEAR(F130)+1),IF(MONTH(階級!$D$2)&lt;4,YEAR(階級!$D$2)-YEAR(F130)-1,YEAR(階級!$D$2)-YEAR(F130))),階級!$F$2:$F$86,階級!$G$2:$G$86))</f>
        <v>----</v>
      </c>
      <c r="P130" s="52"/>
      <c r="Q130" s="53"/>
      <c r="R130" s="53"/>
      <c r="S130" s="53"/>
      <c r="T130" s="52"/>
      <c r="U130" s="53"/>
      <c r="V130" s="53"/>
      <c r="W130" s="53"/>
      <c r="X130" s="52"/>
      <c r="Y130" s="53"/>
      <c r="Z130" s="53"/>
      <c r="AA130" s="53"/>
      <c r="AB130" s="54"/>
      <c r="AC130" s="4" t="str">
        <f>IF(ISERROR(VLOOKUP(AB130,階級!$A$2:$B$113,2,FALSE)),"--------",VLOOKUP(AB130,階級!$A$2:$B$113,2,FALSE))</f>
        <v>--------</v>
      </c>
      <c r="AD130" s="4" t="str">
        <f>IF(COUNT(F130)=0,"----",LOOKUP(IF(F130-DATEVALUE(YEAR(F130)&amp;"/"&amp;"4/2")&lt;0,IF(MONTH(階級!$D$2)&lt;4,YEAR(階級!$D$2)-YEAR(F130),YEAR(階級!$D$2)-YEAR(F130)+1),IF(MONTH(階級!$D$2)&lt;4,YEAR(階級!$D$2)-YEAR(F130)-1,YEAR(階級!$D$2)-YEAR(F130))),階級!$F$2:$F$86,階級!$G$2:$G$86))</f>
        <v>----</v>
      </c>
      <c r="AE130" s="55"/>
      <c r="AF130" s="56"/>
      <c r="AG130" s="56"/>
      <c r="AH130" s="56"/>
      <c r="AI130" s="55"/>
      <c r="AJ130" s="56"/>
      <c r="AK130" s="56"/>
      <c r="AL130" s="56"/>
      <c r="AM130" s="55"/>
      <c r="AN130" s="56"/>
      <c r="AO130" s="56"/>
      <c r="AP130" s="56"/>
      <c r="AQ130" s="57"/>
      <c r="AR130" s="4" t="str">
        <f>IF(ISERROR(VLOOKUP(AQ130,階級!$A$2:$B$113,2,FALSE)),"--------",VLOOKUP(AQ130,階級!$A$2:$B$113,2,FALSE))</f>
        <v>--------</v>
      </c>
      <c r="AS130" s="4" t="str">
        <f>IF(COUNT(F130)=0,"----",LOOKUP(IF(F130-DATEVALUE(YEAR(F130)&amp;"/"&amp;"4/2")&lt;0,IF(MONTH(階級!$D$2)&lt;4,YEAR(階級!$D$2)-YEAR(F130),YEAR(階級!$D$2)-YEAR(F130)+1),IF(MONTH(階級!$D$2)&lt;4,YEAR(階級!$D$2)-YEAR(F130)-1,YEAR(階級!$D$2)-YEAR(F130))),階級!$F$2:$F$86,階級!$G$2:$G$86))</f>
        <v>----</v>
      </c>
      <c r="AT130" s="58"/>
      <c r="AU130" s="59"/>
      <c r="AV130" s="59"/>
      <c r="AW130" s="59"/>
      <c r="AX130" s="58"/>
      <c r="AY130" s="59"/>
      <c r="AZ130" s="59"/>
      <c r="BA130" s="59"/>
      <c r="BB130" s="58"/>
      <c r="BC130" s="59"/>
      <c r="BD130" s="59"/>
      <c r="BE130" s="59"/>
    </row>
    <row r="131" spans="1:57" ht="27" customHeight="1" x14ac:dyDescent="0.2">
      <c r="A131" s="32">
        <v>113</v>
      </c>
      <c r="B131" s="36">
        <f t="shared" si="1"/>
        <v>0</v>
      </c>
      <c r="C131" s="44"/>
      <c r="D131" s="44"/>
      <c r="E131" s="44"/>
      <c r="F131" s="45"/>
      <c r="G131" s="4" t="str">
        <f>IF(COUNT(F131)=0,"----",DATEDIF(F131,階級!$D$2,"y"))</f>
        <v>----</v>
      </c>
      <c r="H131" s="44"/>
      <c r="I131" s="46"/>
      <c r="J131" s="47"/>
      <c r="K131" s="44"/>
      <c r="L131" s="44"/>
      <c r="M131" s="4">
        <v>1</v>
      </c>
      <c r="N131" s="4" t="str">
        <f>IF(ISERROR(VLOOKUP(M131,階級!$A$2:$B$113,2,FALSE)),"--------",VLOOKUP(M131,階級!$A$2:$B$113,2,FALSE))</f>
        <v>型　団体</v>
      </c>
      <c r="O131" s="33" t="str">
        <f>IF(COUNT(F131)=0,"----",LOOKUP(IF(F131-DATEVALUE(YEAR(F131)&amp;"/"&amp;"4/2")&lt;0,IF(MONTH(階級!$D$2)&lt;4,YEAR(階級!$D$2)-YEAR(F131),YEAR(階級!$D$2)-YEAR(F131)+1),IF(MONTH(階級!$D$2)&lt;4,YEAR(階級!$D$2)-YEAR(F131)-1,YEAR(階級!$D$2)-YEAR(F131))),階級!$F$2:$F$86,階級!$G$2:$G$86))</f>
        <v>----</v>
      </c>
      <c r="P131" s="52"/>
      <c r="Q131" s="53"/>
      <c r="R131" s="53"/>
      <c r="S131" s="53"/>
      <c r="T131" s="52"/>
      <c r="U131" s="53"/>
      <c r="V131" s="53"/>
      <c r="W131" s="53"/>
      <c r="X131" s="52"/>
      <c r="Y131" s="53"/>
      <c r="Z131" s="53"/>
      <c r="AA131" s="53"/>
      <c r="AB131" s="54"/>
      <c r="AC131" s="4" t="str">
        <f>IF(ISERROR(VLOOKUP(AB131,階級!$A$2:$B$113,2,FALSE)),"--------",VLOOKUP(AB131,階級!$A$2:$B$113,2,FALSE))</f>
        <v>--------</v>
      </c>
      <c r="AD131" s="4" t="str">
        <f>IF(COUNT(F131)=0,"----",LOOKUP(IF(F131-DATEVALUE(YEAR(F131)&amp;"/"&amp;"4/2")&lt;0,IF(MONTH(階級!$D$2)&lt;4,YEAR(階級!$D$2)-YEAR(F131),YEAR(階級!$D$2)-YEAR(F131)+1),IF(MONTH(階級!$D$2)&lt;4,YEAR(階級!$D$2)-YEAR(F131)-1,YEAR(階級!$D$2)-YEAR(F131))),階級!$F$2:$F$86,階級!$G$2:$G$86))</f>
        <v>----</v>
      </c>
      <c r="AE131" s="55"/>
      <c r="AF131" s="56"/>
      <c r="AG131" s="56"/>
      <c r="AH131" s="56"/>
      <c r="AI131" s="55"/>
      <c r="AJ131" s="56"/>
      <c r="AK131" s="56"/>
      <c r="AL131" s="56"/>
      <c r="AM131" s="55"/>
      <c r="AN131" s="56"/>
      <c r="AO131" s="56"/>
      <c r="AP131" s="56"/>
      <c r="AQ131" s="57"/>
      <c r="AR131" s="4" t="str">
        <f>IF(ISERROR(VLOOKUP(AQ131,階級!$A$2:$B$113,2,FALSE)),"--------",VLOOKUP(AQ131,階級!$A$2:$B$113,2,FALSE))</f>
        <v>--------</v>
      </c>
      <c r="AS131" s="4" t="str">
        <f>IF(COUNT(F131)=0,"----",LOOKUP(IF(F131-DATEVALUE(YEAR(F131)&amp;"/"&amp;"4/2")&lt;0,IF(MONTH(階級!$D$2)&lt;4,YEAR(階級!$D$2)-YEAR(F131),YEAR(階級!$D$2)-YEAR(F131)+1),IF(MONTH(階級!$D$2)&lt;4,YEAR(階級!$D$2)-YEAR(F131)-1,YEAR(階級!$D$2)-YEAR(F131))),階級!$F$2:$F$86,階級!$G$2:$G$86))</f>
        <v>----</v>
      </c>
      <c r="AT131" s="58"/>
      <c r="AU131" s="59"/>
      <c r="AV131" s="59"/>
      <c r="AW131" s="59"/>
      <c r="AX131" s="58"/>
      <c r="AY131" s="59"/>
      <c r="AZ131" s="59"/>
      <c r="BA131" s="59"/>
      <c r="BB131" s="58"/>
      <c r="BC131" s="59"/>
      <c r="BD131" s="59"/>
      <c r="BE131" s="59"/>
    </row>
    <row r="132" spans="1:57" ht="27" customHeight="1" x14ac:dyDescent="0.2">
      <c r="A132" s="32">
        <v>114</v>
      </c>
      <c r="B132" s="36">
        <f t="shared" si="1"/>
        <v>0</v>
      </c>
      <c r="C132" s="44"/>
      <c r="D132" s="44"/>
      <c r="E132" s="44"/>
      <c r="F132" s="45"/>
      <c r="G132" s="4" t="str">
        <f>IF(COUNT(F132)=0,"----",DATEDIF(F132,階級!$D$2,"y"))</f>
        <v>----</v>
      </c>
      <c r="H132" s="44"/>
      <c r="I132" s="46"/>
      <c r="J132" s="47"/>
      <c r="K132" s="44"/>
      <c r="L132" s="44"/>
      <c r="M132" s="4">
        <v>1</v>
      </c>
      <c r="N132" s="4" t="str">
        <f>IF(ISERROR(VLOOKUP(M132,階級!$A$2:$B$113,2,FALSE)),"--------",VLOOKUP(M132,階級!$A$2:$B$113,2,FALSE))</f>
        <v>型　団体</v>
      </c>
      <c r="O132" s="33" t="str">
        <f>IF(COUNT(F132)=0,"----",LOOKUP(IF(F132-DATEVALUE(YEAR(F132)&amp;"/"&amp;"4/2")&lt;0,IF(MONTH(階級!$D$2)&lt;4,YEAR(階級!$D$2)-YEAR(F132),YEAR(階級!$D$2)-YEAR(F132)+1),IF(MONTH(階級!$D$2)&lt;4,YEAR(階級!$D$2)-YEAR(F132)-1,YEAR(階級!$D$2)-YEAR(F132))),階級!$F$2:$F$86,階級!$G$2:$G$86))</f>
        <v>----</v>
      </c>
      <c r="P132" s="52"/>
      <c r="Q132" s="53"/>
      <c r="R132" s="53"/>
      <c r="S132" s="53"/>
      <c r="T132" s="52"/>
      <c r="U132" s="53"/>
      <c r="V132" s="53"/>
      <c r="W132" s="53"/>
      <c r="X132" s="52"/>
      <c r="Y132" s="53"/>
      <c r="Z132" s="53"/>
      <c r="AA132" s="53"/>
      <c r="AB132" s="54"/>
      <c r="AC132" s="4" t="str">
        <f>IF(ISERROR(VLOOKUP(AB132,階級!$A$2:$B$113,2,FALSE)),"--------",VLOOKUP(AB132,階級!$A$2:$B$113,2,FALSE))</f>
        <v>--------</v>
      </c>
      <c r="AD132" s="4" t="str">
        <f>IF(COUNT(F132)=0,"----",LOOKUP(IF(F132-DATEVALUE(YEAR(F132)&amp;"/"&amp;"4/2")&lt;0,IF(MONTH(階級!$D$2)&lt;4,YEAR(階級!$D$2)-YEAR(F132),YEAR(階級!$D$2)-YEAR(F132)+1),IF(MONTH(階級!$D$2)&lt;4,YEAR(階級!$D$2)-YEAR(F132)-1,YEAR(階級!$D$2)-YEAR(F132))),階級!$F$2:$F$86,階級!$G$2:$G$86))</f>
        <v>----</v>
      </c>
      <c r="AE132" s="55"/>
      <c r="AF132" s="56"/>
      <c r="AG132" s="56"/>
      <c r="AH132" s="56"/>
      <c r="AI132" s="55"/>
      <c r="AJ132" s="56"/>
      <c r="AK132" s="56"/>
      <c r="AL132" s="56"/>
      <c r="AM132" s="55"/>
      <c r="AN132" s="56"/>
      <c r="AO132" s="56"/>
      <c r="AP132" s="56"/>
      <c r="AQ132" s="57"/>
      <c r="AR132" s="4" t="str">
        <f>IF(ISERROR(VLOOKUP(AQ132,階級!$A$2:$B$113,2,FALSE)),"--------",VLOOKUP(AQ132,階級!$A$2:$B$113,2,FALSE))</f>
        <v>--------</v>
      </c>
      <c r="AS132" s="4" t="str">
        <f>IF(COUNT(F132)=0,"----",LOOKUP(IF(F132-DATEVALUE(YEAR(F132)&amp;"/"&amp;"4/2")&lt;0,IF(MONTH(階級!$D$2)&lt;4,YEAR(階級!$D$2)-YEAR(F132),YEAR(階級!$D$2)-YEAR(F132)+1),IF(MONTH(階級!$D$2)&lt;4,YEAR(階級!$D$2)-YEAR(F132)-1,YEAR(階級!$D$2)-YEAR(F132))),階級!$F$2:$F$86,階級!$G$2:$G$86))</f>
        <v>----</v>
      </c>
      <c r="AT132" s="58"/>
      <c r="AU132" s="59"/>
      <c r="AV132" s="59"/>
      <c r="AW132" s="59"/>
      <c r="AX132" s="58"/>
      <c r="AY132" s="59"/>
      <c r="AZ132" s="59"/>
      <c r="BA132" s="59"/>
      <c r="BB132" s="58"/>
      <c r="BC132" s="59"/>
      <c r="BD132" s="59"/>
      <c r="BE132" s="59"/>
    </row>
    <row r="133" spans="1:57" ht="27" customHeight="1" x14ac:dyDescent="0.2">
      <c r="A133" s="32">
        <v>115</v>
      </c>
      <c r="B133" s="36">
        <f t="shared" si="1"/>
        <v>0</v>
      </c>
      <c r="C133" s="44"/>
      <c r="D133" s="44"/>
      <c r="E133" s="44"/>
      <c r="F133" s="45"/>
      <c r="G133" s="4" t="str">
        <f>IF(COUNT(F133)=0,"----",DATEDIF(F133,階級!$D$2,"y"))</f>
        <v>----</v>
      </c>
      <c r="H133" s="44"/>
      <c r="I133" s="46"/>
      <c r="J133" s="47"/>
      <c r="K133" s="44"/>
      <c r="L133" s="44"/>
      <c r="M133" s="4">
        <v>1</v>
      </c>
      <c r="N133" s="4" t="str">
        <f>IF(ISERROR(VLOOKUP(M133,階級!$A$2:$B$113,2,FALSE)),"--------",VLOOKUP(M133,階級!$A$2:$B$113,2,FALSE))</f>
        <v>型　団体</v>
      </c>
      <c r="O133" s="33" t="str">
        <f>IF(COUNT(F133)=0,"----",LOOKUP(IF(F133-DATEVALUE(YEAR(F133)&amp;"/"&amp;"4/2")&lt;0,IF(MONTH(階級!$D$2)&lt;4,YEAR(階級!$D$2)-YEAR(F133),YEAR(階級!$D$2)-YEAR(F133)+1),IF(MONTH(階級!$D$2)&lt;4,YEAR(階級!$D$2)-YEAR(F133)-1,YEAR(階級!$D$2)-YEAR(F133))),階級!$F$2:$F$86,階級!$G$2:$G$86))</f>
        <v>----</v>
      </c>
      <c r="P133" s="52"/>
      <c r="Q133" s="53"/>
      <c r="R133" s="53"/>
      <c r="S133" s="53"/>
      <c r="T133" s="52"/>
      <c r="U133" s="53"/>
      <c r="V133" s="53"/>
      <c r="W133" s="53"/>
      <c r="X133" s="52"/>
      <c r="Y133" s="53"/>
      <c r="Z133" s="53"/>
      <c r="AA133" s="53"/>
      <c r="AB133" s="54"/>
      <c r="AC133" s="4" t="str">
        <f>IF(ISERROR(VLOOKUP(AB133,階級!$A$2:$B$113,2,FALSE)),"--------",VLOOKUP(AB133,階級!$A$2:$B$113,2,FALSE))</f>
        <v>--------</v>
      </c>
      <c r="AD133" s="4" t="str">
        <f>IF(COUNT(F133)=0,"----",LOOKUP(IF(F133-DATEVALUE(YEAR(F133)&amp;"/"&amp;"4/2")&lt;0,IF(MONTH(階級!$D$2)&lt;4,YEAR(階級!$D$2)-YEAR(F133),YEAR(階級!$D$2)-YEAR(F133)+1),IF(MONTH(階級!$D$2)&lt;4,YEAR(階級!$D$2)-YEAR(F133)-1,YEAR(階級!$D$2)-YEAR(F133))),階級!$F$2:$F$86,階級!$G$2:$G$86))</f>
        <v>----</v>
      </c>
      <c r="AE133" s="55"/>
      <c r="AF133" s="56"/>
      <c r="AG133" s="56"/>
      <c r="AH133" s="56"/>
      <c r="AI133" s="55"/>
      <c r="AJ133" s="56"/>
      <c r="AK133" s="56"/>
      <c r="AL133" s="56"/>
      <c r="AM133" s="55"/>
      <c r="AN133" s="56"/>
      <c r="AO133" s="56"/>
      <c r="AP133" s="56"/>
      <c r="AQ133" s="57"/>
      <c r="AR133" s="4" t="str">
        <f>IF(ISERROR(VLOOKUP(AQ133,階級!$A$2:$B$113,2,FALSE)),"--------",VLOOKUP(AQ133,階級!$A$2:$B$113,2,FALSE))</f>
        <v>--------</v>
      </c>
      <c r="AS133" s="4" t="str">
        <f>IF(COUNT(F133)=0,"----",LOOKUP(IF(F133-DATEVALUE(YEAR(F133)&amp;"/"&amp;"4/2")&lt;0,IF(MONTH(階級!$D$2)&lt;4,YEAR(階級!$D$2)-YEAR(F133),YEAR(階級!$D$2)-YEAR(F133)+1),IF(MONTH(階級!$D$2)&lt;4,YEAR(階級!$D$2)-YEAR(F133)-1,YEAR(階級!$D$2)-YEAR(F133))),階級!$F$2:$F$86,階級!$G$2:$G$86))</f>
        <v>----</v>
      </c>
      <c r="AT133" s="58"/>
      <c r="AU133" s="59"/>
      <c r="AV133" s="59"/>
      <c r="AW133" s="59"/>
      <c r="AX133" s="58"/>
      <c r="AY133" s="59"/>
      <c r="AZ133" s="59"/>
      <c r="BA133" s="59"/>
      <c r="BB133" s="58"/>
      <c r="BC133" s="59"/>
      <c r="BD133" s="59"/>
      <c r="BE133" s="59"/>
    </row>
    <row r="134" spans="1:57" ht="27" customHeight="1" x14ac:dyDescent="0.2">
      <c r="A134" s="32">
        <v>116</v>
      </c>
      <c r="B134" s="36">
        <f t="shared" si="1"/>
        <v>0</v>
      </c>
      <c r="C134" s="44"/>
      <c r="D134" s="44"/>
      <c r="E134" s="44"/>
      <c r="F134" s="45"/>
      <c r="G134" s="4" t="str">
        <f>IF(COUNT(F134)=0,"----",DATEDIF(F134,階級!$D$2,"y"))</f>
        <v>----</v>
      </c>
      <c r="H134" s="44"/>
      <c r="I134" s="46"/>
      <c r="J134" s="47"/>
      <c r="K134" s="44"/>
      <c r="L134" s="44"/>
      <c r="M134" s="4">
        <v>1</v>
      </c>
      <c r="N134" s="4" t="str">
        <f>IF(ISERROR(VLOOKUP(M134,階級!$A$2:$B$113,2,FALSE)),"--------",VLOOKUP(M134,階級!$A$2:$B$113,2,FALSE))</f>
        <v>型　団体</v>
      </c>
      <c r="O134" s="33" t="str">
        <f>IF(COUNT(F134)=0,"----",LOOKUP(IF(F134-DATEVALUE(YEAR(F134)&amp;"/"&amp;"4/2")&lt;0,IF(MONTH(階級!$D$2)&lt;4,YEAR(階級!$D$2)-YEAR(F134),YEAR(階級!$D$2)-YEAR(F134)+1),IF(MONTH(階級!$D$2)&lt;4,YEAR(階級!$D$2)-YEAR(F134)-1,YEAR(階級!$D$2)-YEAR(F134))),階級!$F$2:$F$86,階級!$G$2:$G$86))</f>
        <v>----</v>
      </c>
      <c r="P134" s="52"/>
      <c r="Q134" s="53"/>
      <c r="R134" s="53"/>
      <c r="S134" s="53"/>
      <c r="T134" s="52"/>
      <c r="U134" s="53"/>
      <c r="V134" s="53"/>
      <c r="W134" s="53"/>
      <c r="X134" s="52"/>
      <c r="Y134" s="53"/>
      <c r="Z134" s="53"/>
      <c r="AA134" s="53"/>
      <c r="AB134" s="54"/>
      <c r="AC134" s="4" t="str">
        <f>IF(ISERROR(VLOOKUP(AB134,階級!$A$2:$B$113,2,FALSE)),"--------",VLOOKUP(AB134,階級!$A$2:$B$113,2,FALSE))</f>
        <v>--------</v>
      </c>
      <c r="AD134" s="4" t="str">
        <f>IF(COUNT(F134)=0,"----",LOOKUP(IF(F134-DATEVALUE(YEAR(F134)&amp;"/"&amp;"4/2")&lt;0,IF(MONTH(階級!$D$2)&lt;4,YEAR(階級!$D$2)-YEAR(F134),YEAR(階級!$D$2)-YEAR(F134)+1),IF(MONTH(階級!$D$2)&lt;4,YEAR(階級!$D$2)-YEAR(F134)-1,YEAR(階級!$D$2)-YEAR(F134))),階級!$F$2:$F$86,階級!$G$2:$G$86))</f>
        <v>----</v>
      </c>
      <c r="AE134" s="55"/>
      <c r="AF134" s="56"/>
      <c r="AG134" s="56"/>
      <c r="AH134" s="56"/>
      <c r="AI134" s="55"/>
      <c r="AJ134" s="56"/>
      <c r="AK134" s="56"/>
      <c r="AL134" s="56"/>
      <c r="AM134" s="55"/>
      <c r="AN134" s="56"/>
      <c r="AO134" s="56"/>
      <c r="AP134" s="56"/>
      <c r="AQ134" s="57"/>
      <c r="AR134" s="4" t="str">
        <f>IF(ISERROR(VLOOKUP(AQ134,階級!$A$2:$B$113,2,FALSE)),"--------",VLOOKUP(AQ134,階級!$A$2:$B$113,2,FALSE))</f>
        <v>--------</v>
      </c>
      <c r="AS134" s="4" t="str">
        <f>IF(COUNT(F134)=0,"----",LOOKUP(IF(F134-DATEVALUE(YEAR(F134)&amp;"/"&amp;"4/2")&lt;0,IF(MONTH(階級!$D$2)&lt;4,YEAR(階級!$D$2)-YEAR(F134),YEAR(階級!$D$2)-YEAR(F134)+1),IF(MONTH(階級!$D$2)&lt;4,YEAR(階級!$D$2)-YEAR(F134)-1,YEAR(階級!$D$2)-YEAR(F134))),階級!$F$2:$F$86,階級!$G$2:$G$86))</f>
        <v>----</v>
      </c>
      <c r="AT134" s="58"/>
      <c r="AU134" s="59"/>
      <c r="AV134" s="59"/>
      <c r="AW134" s="59"/>
      <c r="AX134" s="58"/>
      <c r="AY134" s="59"/>
      <c r="AZ134" s="59"/>
      <c r="BA134" s="59"/>
      <c r="BB134" s="58"/>
      <c r="BC134" s="59"/>
      <c r="BD134" s="59"/>
      <c r="BE134" s="59"/>
    </row>
    <row r="135" spans="1:57" ht="27" customHeight="1" x14ac:dyDescent="0.2">
      <c r="A135" s="32">
        <v>117</v>
      </c>
      <c r="B135" s="36">
        <f t="shared" si="1"/>
        <v>0</v>
      </c>
      <c r="C135" s="44"/>
      <c r="D135" s="44"/>
      <c r="E135" s="44"/>
      <c r="F135" s="45"/>
      <c r="G135" s="4" t="str">
        <f>IF(COUNT(F135)=0,"----",DATEDIF(F135,階級!$D$2,"y"))</f>
        <v>----</v>
      </c>
      <c r="H135" s="44"/>
      <c r="I135" s="46"/>
      <c r="J135" s="47"/>
      <c r="K135" s="44"/>
      <c r="L135" s="44"/>
      <c r="M135" s="4">
        <v>1</v>
      </c>
      <c r="N135" s="4" t="str">
        <f>IF(ISERROR(VLOOKUP(M135,階級!$A$2:$B$113,2,FALSE)),"--------",VLOOKUP(M135,階級!$A$2:$B$113,2,FALSE))</f>
        <v>型　団体</v>
      </c>
      <c r="O135" s="33" t="str">
        <f>IF(COUNT(F135)=0,"----",LOOKUP(IF(F135-DATEVALUE(YEAR(F135)&amp;"/"&amp;"4/2")&lt;0,IF(MONTH(階級!$D$2)&lt;4,YEAR(階級!$D$2)-YEAR(F135),YEAR(階級!$D$2)-YEAR(F135)+1),IF(MONTH(階級!$D$2)&lt;4,YEAR(階級!$D$2)-YEAR(F135)-1,YEAR(階級!$D$2)-YEAR(F135))),階級!$F$2:$F$86,階級!$G$2:$G$86))</f>
        <v>----</v>
      </c>
      <c r="P135" s="52"/>
      <c r="Q135" s="53"/>
      <c r="R135" s="53"/>
      <c r="S135" s="53"/>
      <c r="T135" s="52"/>
      <c r="U135" s="53"/>
      <c r="V135" s="53"/>
      <c r="W135" s="53"/>
      <c r="X135" s="52"/>
      <c r="Y135" s="53"/>
      <c r="Z135" s="53"/>
      <c r="AA135" s="53"/>
      <c r="AB135" s="54"/>
      <c r="AC135" s="4" t="str">
        <f>IF(ISERROR(VLOOKUP(AB135,階級!$A$2:$B$113,2,FALSE)),"--------",VLOOKUP(AB135,階級!$A$2:$B$113,2,FALSE))</f>
        <v>--------</v>
      </c>
      <c r="AD135" s="4" t="str">
        <f>IF(COUNT(F135)=0,"----",LOOKUP(IF(F135-DATEVALUE(YEAR(F135)&amp;"/"&amp;"4/2")&lt;0,IF(MONTH(階級!$D$2)&lt;4,YEAR(階級!$D$2)-YEAR(F135),YEAR(階級!$D$2)-YEAR(F135)+1),IF(MONTH(階級!$D$2)&lt;4,YEAR(階級!$D$2)-YEAR(F135)-1,YEAR(階級!$D$2)-YEAR(F135))),階級!$F$2:$F$86,階級!$G$2:$G$86))</f>
        <v>----</v>
      </c>
      <c r="AE135" s="55"/>
      <c r="AF135" s="56"/>
      <c r="AG135" s="56"/>
      <c r="AH135" s="56"/>
      <c r="AI135" s="55"/>
      <c r="AJ135" s="56"/>
      <c r="AK135" s="56"/>
      <c r="AL135" s="56"/>
      <c r="AM135" s="55"/>
      <c r="AN135" s="56"/>
      <c r="AO135" s="56"/>
      <c r="AP135" s="56"/>
      <c r="AQ135" s="57"/>
      <c r="AR135" s="4" t="str">
        <f>IF(ISERROR(VLOOKUP(AQ135,階級!$A$2:$B$113,2,FALSE)),"--------",VLOOKUP(AQ135,階級!$A$2:$B$113,2,FALSE))</f>
        <v>--------</v>
      </c>
      <c r="AS135" s="4" t="str">
        <f>IF(COUNT(F135)=0,"----",LOOKUP(IF(F135-DATEVALUE(YEAR(F135)&amp;"/"&amp;"4/2")&lt;0,IF(MONTH(階級!$D$2)&lt;4,YEAR(階級!$D$2)-YEAR(F135),YEAR(階級!$D$2)-YEAR(F135)+1),IF(MONTH(階級!$D$2)&lt;4,YEAR(階級!$D$2)-YEAR(F135)-1,YEAR(階級!$D$2)-YEAR(F135))),階級!$F$2:$F$86,階級!$G$2:$G$86))</f>
        <v>----</v>
      </c>
      <c r="AT135" s="58"/>
      <c r="AU135" s="59"/>
      <c r="AV135" s="59"/>
      <c r="AW135" s="59"/>
      <c r="AX135" s="58"/>
      <c r="AY135" s="59"/>
      <c r="AZ135" s="59"/>
      <c r="BA135" s="59"/>
      <c r="BB135" s="58"/>
      <c r="BC135" s="59"/>
      <c r="BD135" s="59"/>
      <c r="BE135" s="59"/>
    </row>
    <row r="136" spans="1:57" ht="27" customHeight="1" x14ac:dyDescent="0.2">
      <c r="A136" s="32">
        <v>118</v>
      </c>
      <c r="B136" s="36">
        <f t="shared" si="1"/>
        <v>0</v>
      </c>
      <c r="C136" s="44"/>
      <c r="D136" s="44"/>
      <c r="E136" s="44"/>
      <c r="F136" s="45"/>
      <c r="G136" s="4" t="str">
        <f>IF(COUNT(F136)=0,"----",DATEDIF(F136,階級!$D$2,"y"))</f>
        <v>----</v>
      </c>
      <c r="H136" s="44"/>
      <c r="I136" s="46"/>
      <c r="J136" s="47"/>
      <c r="K136" s="44"/>
      <c r="L136" s="44"/>
      <c r="M136" s="4">
        <v>1</v>
      </c>
      <c r="N136" s="4" t="str">
        <f>IF(ISERROR(VLOOKUP(M136,階級!$A$2:$B$113,2,FALSE)),"--------",VLOOKUP(M136,階級!$A$2:$B$113,2,FALSE))</f>
        <v>型　団体</v>
      </c>
      <c r="O136" s="33" t="str">
        <f>IF(COUNT(F136)=0,"----",LOOKUP(IF(F136-DATEVALUE(YEAR(F136)&amp;"/"&amp;"4/2")&lt;0,IF(MONTH(階級!$D$2)&lt;4,YEAR(階級!$D$2)-YEAR(F136),YEAR(階級!$D$2)-YEAR(F136)+1),IF(MONTH(階級!$D$2)&lt;4,YEAR(階級!$D$2)-YEAR(F136)-1,YEAR(階級!$D$2)-YEAR(F136))),階級!$F$2:$F$86,階級!$G$2:$G$86))</f>
        <v>----</v>
      </c>
      <c r="P136" s="52"/>
      <c r="Q136" s="53"/>
      <c r="R136" s="53"/>
      <c r="S136" s="53"/>
      <c r="T136" s="52"/>
      <c r="U136" s="53"/>
      <c r="V136" s="53"/>
      <c r="W136" s="53"/>
      <c r="X136" s="52"/>
      <c r="Y136" s="53"/>
      <c r="Z136" s="53"/>
      <c r="AA136" s="53"/>
      <c r="AB136" s="54"/>
      <c r="AC136" s="4" t="str">
        <f>IF(ISERROR(VLOOKUP(AB136,階級!$A$2:$B$113,2,FALSE)),"--------",VLOOKUP(AB136,階級!$A$2:$B$113,2,FALSE))</f>
        <v>--------</v>
      </c>
      <c r="AD136" s="4" t="str">
        <f>IF(COUNT(F136)=0,"----",LOOKUP(IF(F136-DATEVALUE(YEAR(F136)&amp;"/"&amp;"4/2")&lt;0,IF(MONTH(階級!$D$2)&lt;4,YEAR(階級!$D$2)-YEAR(F136),YEAR(階級!$D$2)-YEAR(F136)+1),IF(MONTH(階級!$D$2)&lt;4,YEAR(階級!$D$2)-YEAR(F136)-1,YEAR(階級!$D$2)-YEAR(F136))),階級!$F$2:$F$86,階級!$G$2:$G$86))</f>
        <v>----</v>
      </c>
      <c r="AE136" s="55"/>
      <c r="AF136" s="56"/>
      <c r="AG136" s="56"/>
      <c r="AH136" s="56"/>
      <c r="AI136" s="55"/>
      <c r="AJ136" s="56"/>
      <c r="AK136" s="56"/>
      <c r="AL136" s="56"/>
      <c r="AM136" s="55"/>
      <c r="AN136" s="56"/>
      <c r="AO136" s="56"/>
      <c r="AP136" s="56"/>
      <c r="AQ136" s="57"/>
      <c r="AR136" s="4" t="str">
        <f>IF(ISERROR(VLOOKUP(AQ136,階級!$A$2:$B$113,2,FALSE)),"--------",VLOOKUP(AQ136,階級!$A$2:$B$113,2,FALSE))</f>
        <v>--------</v>
      </c>
      <c r="AS136" s="4" t="str">
        <f>IF(COUNT(F136)=0,"----",LOOKUP(IF(F136-DATEVALUE(YEAR(F136)&amp;"/"&amp;"4/2")&lt;0,IF(MONTH(階級!$D$2)&lt;4,YEAR(階級!$D$2)-YEAR(F136),YEAR(階級!$D$2)-YEAR(F136)+1),IF(MONTH(階級!$D$2)&lt;4,YEAR(階級!$D$2)-YEAR(F136)-1,YEAR(階級!$D$2)-YEAR(F136))),階級!$F$2:$F$86,階級!$G$2:$G$86))</f>
        <v>----</v>
      </c>
      <c r="AT136" s="58"/>
      <c r="AU136" s="59"/>
      <c r="AV136" s="59"/>
      <c r="AW136" s="59"/>
      <c r="AX136" s="58"/>
      <c r="AY136" s="59"/>
      <c r="AZ136" s="59"/>
      <c r="BA136" s="59"/>
      <c r="BB136" s="58"/>
      <c r="BC136" s="59"/>
      <c r="BD136" s="59"/>
      <c r="BE136" s="59"/>
    </row>
    <row r="137" spans="1:57" ht="27" customHeight="1" x14ac:dyDescent="0.2">
      <c r="A137" s="32">
        <v>119</v>
      </c>
      <c r="B137" s="36">
        <f t="shared" si="1"/>
        <v>0</v>
      </c>
      <c r="C137" s="44"/>
      <c r="D137" s="44"/>
      <c r="E137" s="44"/>
      <c r="F137" s="45"/>
      <c r="G137" s="4" t="str">
        <f>IF(COUNT(F137)=0,"----",DATEDIF(F137,階級!$D$2,"y"))</f>
        <v>----</v>
      </c>
      <c r="H137" s="44"/>
      <c r="I137" s="46"/>
      <c r="J137" s="47"/>
      <c r="K137" s="44"/>
      <c r="L137" s="44"/>
      <c r="M137" s="4">
        <v>1</v>
      </c>
      <c r="N137" s="4" t="str">
        <f>IF(ISERROR(VLOOKUP(M137,階級!$A$2:$B$113,2,FALSE)),"--------",VLOOKUP(M137,階級!$A$2:$B$113,2,FALSE))</f>
        <v>型　団体</v>
      </c>
      <c r="O137" s="33" t="str">
        <f>IF(COUNT(F137)=0,"----",LOOKUP(IF(F137-DATEVALUE(YEAR(F137)&amp;"/"&amp;"4/2")&lt;0,IF(MONTH(階級!$D$2)&lt;4,YEAR(階級!$D$2)-YEAR(F137),YEAR(階級!$D$2)-YEAR(F137)+1),IF(MONTH(階級!$D$2)&lt;4,YEAR(階級!$D$2)-YEAR(F137)-1,YEAR(階級!$D$2)-YEAR(F137))),階級!$F$2:$F$86,階級!$G$2:$G$86))</f>
        <v>----</v>
      </c>
      <c r="P137" s="52"/>
      <c r="Q137" s="53"/>
      <c r="R137" s="53"/>
      <c r="S137" s="53"/>
      <c r="T137" s="52"/>
      <c r="U137" s="53"/>
      <c r="V137" s="53"/>
      <c r="W137" s="53"/>
      <c r="X137" s="52"/>
      <c r="Y137" s="53"/>
      <c r="Z137" s="53"/>
      <c r="AA137" s="53"/>
      <c r="AB137" s="54"/>
      <c r="AC137" s="4" t="str">
        <f>IF(ISERROR(VLOOKUP(AB137,階級!$A$2:$B$113,2,FALSE)),"--------",VLOOKUP(AB137,階級!$A$2:$B$113,2,FALSE))</f>
        <v>--------</v>
      </c>
      <c r="AD137" s="4" t="str">
        <f>IF(COUNT(F137)=0,"----",LOOKUP(IF(F137-DATEVALUE(YEAR(F137)&amp;"/"&amp;"4/2")&lt;0,IF(MONTH(階級!$D$2)&lt;4,YEAR(階級!$D$2)-YEAR(F137),YEAR(階級!$D$2)-YEAR(F137)+1),IF(MONTH(階級!$D$2)&lt;4,YEAR(階級!$D$2)-YEAR(F137)-1,YEAR(階級!$D$2)-YEAR(F137))),階級!$F$2:$F$86,階級!$G$2:$G$86))</f>
        <v>----</v>
      </c>
      <c r="AE137" s="55"/>
      <c r="AF137" s="56"/>
      <c r="AG137" s="56"/>
      <c r="AH137" s="56"/>
      <c r="AI137" s="55"/>
      <c r="AJ137" s="56"/>
      <c r="AK137" s="56"/>
      <c r="AL137" s="56"/>
      <c r="AM137" s="55"/>
      <c r="AN137" s="56"/>
      <c r="AO137" s="56"/>
      <c r="AP137" s="56"/>
      <c r="AQ137" s="57"/>
      <c r="AR137" s="4" t="str">
        <f>IF(ISERROR(VLOOKUP(AQ137,階級!$A$2:$B$113,2,FALSE)),"--------",VLOOKUP(AQ137,階級!$A$2:$B$113,2,FALSE))</f>
        <v>--------</v>
      </c>
      <c r="AS137" s="4" t="str">
        <f>IF(COUNT(F137)=0,"----",LOOKUP(IF(F137-DATEVALUE(YEAR(F137)&amp;"/"&amp;"4/2")&lt;0,IF(MONTH(階級!$D$2)&lt;4,YEAR(階級!$D$2)-YEAR(F137),YEAR(階級!$D$2)-YEAR(F137)+1),IF(MONTH(階級!$D$2)&lt;4,YEAR(階級!$D$2)-YEAR(F137)-1,YEAR(階級!$D$2)-YEAR(F137))),階級!$F$2:$F$86,階級!$G$2:$G$86))</f>
        <v>----</v>
      </c>
      <c r="AT137" s="58"/>
      <c r="AU137" s="59"/>
      <c r="AV137" s="59"/>
      <c r="AW137" s="59"/>
      <c r="AX137" s="58"/>
      <c r="AY137" s="59"/>
      <c r="AZ137" s="59"/>
      <c r="BA137" s="59"/>
      <c r="BB137" s="58"/>
      <c r="BC137" s="59"/>
      <c r="BD137" s="59"/>
      <c r="BE137" s="59"/>
    </row>
    <row r="138" spans="1:57" ht="27" customHeight="1" x14ac:dyDescent="0.2">
      <c r="A138" s="32">
        <v>120</v>
      </c>
      <c r="B138" s="36">
        <f t="shared" si="1"/>
        <v>0</v>
      </c>
      <c r="C138" s="44"/>
      <c r="D138" s="44"/>
      <c r="E138" s="44"/>
      <c r="F138" s="45"/>
      <c r="G138" s="4" t="str">
        <f>IF(COUNT(F138)=0,"----",DATEDIF(F138,階級!$D$2,"y"))</f>
        <v>----</v>
      </c>
      <c r="H138" s="44"/>
      <c r="I138" s="46"/>
      <c r="J138" s="47"/>
      <c r="K138" s="44"/>
      <c r="L138" s="44"/>
      <c r="M138" s="4">
        <v>1</v>
      </c>
      <c r="N138" s="4" t="str">
        <f>IF(ISERROR(VLOOKUP(M138,階級!$A$2:$B$113,2,FALSE)),"--------",VLOOKUP(M138,階級!$A$2:$B$113,2,FALSE))</f>
        <v>型　団体</v>
      </c>
      <c r="O138" s="33" t="str">
        <f>IF(COUNT(F138)=0,"----",LOOKUP(IF(F138-DATEVALUE(YEAR(F138)&amp;"/"&amp;"4/2")&lt;0,IF(MONTH(階級!$D$2)&lt;4,YEAR(階級!$D$2)-YEAR(F138),YEAR(階級!$D$2)-YEAR(F138)+1),IF(MONTH(階級!$D$2)&lt;4,YEAR(階級!$D$2)-YEAR(F138)-1,YEAR(階級!$D$2)-YEAR(F138))),階級!$F$2:$F$86,階級!$G$2:$G$86))</f>
        <v>----</v>
      </c>
      <c r="P138" s="52"/>
      <c r="Q138" s="53"/>
      <c r="R138" s="53"/>
      <c r="S138" s="53"/>
      <c r="T138" s="52"/>
      <c r="U138" s="53"/>
      <c r="V138" s="53"/>
      <c r="W138" s="53"/>
      <c r="X138" s="52"/>
      <c r="Y138" s="53"/>
      <c r="Z138" s="53"/>
      <c r="AA138" s="53"/>
      <c r="AB138" s="54"/>
      <c r="AC138" s="4" t="str">
        <f>IF(ISERROR(VLOOKUP(AB138,階級!$A$2:$B$113,2,FALSE)),"--------",VLOOKUP(AB138,階級!$A$2:$B$113,2,FALSE))</f>
        <v>--------</v>
      </c>
      <c r="AD138" s="4" t="str">
        <f>IF(COUNT(F138)=0,"----",LOOKUP(IF(F138-DATEVALUE(YEAR(F138)&amp;"/"&amp;"4/2")&lt;0,IF(MONTH(階級!$D$2)&lt;4,YEAR(階級!$D$2)-YEAR(F138),YEAR(階級!$D$2)-YEAR(F138)+1),IF(MONTH(階級!$D$2)&lt;4,YEAR(階級!$D$2)-YEAR(F138)-1,YEAR(階級!$D$2)-YEAR(F138))),階級!$F$2:$F$86,階級!$G$2:$G$86))</f>
        <v>----</v>
      </c>
      <c r="AE138" s="55"/>
      <c r="AF138" s="56"/>
      <c r="AG138" s="56"/>
      <c r="AH138" s="56"/>
      <c r="AI138" s="55"/>
      <c r="AJ138" s="56"/>
      <c r="AK138" s="56"/>
      <c r="AL138" s="56"/>
      <c r="AM138" s="55"/>
      <c r="AN138" s="56"/>
      <c r="AO138" s="56"/>
      <c r="AP138" s="56"/>
      <c r="AQ138" s="57"/>
      <c r="AR138" s="4" t="str">
        <f>IF(ISERROR(VLOOKUP(AQ138,階級!$A$2:$B$113,2,FALSE)),"--------",VLOOKUP(AQ138,階級!$A$2:$B$113,2,FALSE))</f>
        <v>--------</v>
      </c>
      <c r="AS138" s="4" t="str">
        <f>IF(COUNT(F138)=0,"----",LOOKUP(IF(F138-DATEVALUE(YEAR(F138)&amp;"/"&amp;"4/2")&lt;0,IF(MONTH(階級!$D$2)&lt;4,YEAR(階級!$D$2)-YEAR(F138),YEAR(階級!$D$2)-YEAR(F138)+1),IF(MONTH(階級!$D$2)&lt;4,YEAR(階級!$D$2)-YEAR(F138)-1,YEAR(階級!$D$2)-YEAR(F138))),階級!$F$2:$F$86,階級!$G$2:$G$86))</f>
        <v>----</v>
      </c>
      <c r="AT138" s="58"/>
      <c r="AU138" s="59"/>
      <c r="AV138" s="59"/>
      <c r="AW138" s="59"/>
      <c r="AX138" s="58"/>
      <c r="AY138" s="59"/>
      <c r="AZ138" s="59"/>
      <c r="BA138" s="59"/>
      <c r="BB138" s="58"/>
      <c r="BC138" s="59"/>
      <c r="BD138" s="59"/>
      <c r="BE138" s="59"/>
    </row>
    <row r="139" spans="1:57" ht="27" customHeight="1" x14ac:dyDescent="0.2">
      <c r="A139" s="32">
        <v>121</v>
      </c>
      <c r="B139" s="36">
        <f t="shared" si="1"/>
        <v>0</v>
      </c>
      <c r="C139" s="44"/>
      <c r="D139" s="44"/>
      <c r="E139" s="44"/>
      <c r="F139" s="45"/>
      <c r="G139" s="4" t="str">
        <f>IF(COUNT(F139)=0,"----",DATEDIF(F139,階級!$D$2,"y"))</f>
        <v>----</v>
      </c>
      <c r="H139" s="44"/>
      <c r="I139" s="46"/>
      <c r="J139" s="47"/>
      <c r="K139" s="44"/>
      <c r="L139" s="44"/>
      <c r="M139" s="4">
        <v>1</v>
      </c>
      <c r="N139" s="4" t="str">
        <f>IF(ISERROR(VLOOKUP(M139,階級!$A$2:$B$113,2,FALSE)),"--------",VLOOKUP(M139,階級!$A$2:$B$113,2,FALSE))</f>
        <v>型　団体</v>
      </c>
      <c r="O139" s="33" t="str">
        <f>IF(COUNT(F139)=0,"----",LOOKUP(IF(F139-DATEVALUE(YEAR(F139)&amp;"/"&amp;"4/2")&lt;0,IF(MONTH(階級!$D$2)&lt;4,YEAR(階級!$D$2)-YEAR(F139),YEAR(階級!$D$2)-YEAR(F139)+1),IF(MONTH(階級!$D$2)&lt;4,YEAR(階級!$D$2)-YEAR(F139)-1,YEAR(階級!$D$2)-YEAR(F139))),階級!$F$2:$F$86,階級!$G$2:$G$86))</f>
        <v>----</v>
      </c>
      <c r="P139" s="52"/>
      <c r="Q139" s="53"/>
      <c r="R139" s="53"/>
      <c r="S139" s="53"/>
      <c r="T139" s="52"/>
      <c r="U139" s="53"/>
      <c r="V139" s="53"/>
      <c r="W139" s="53"/>
      <c r="X139" s="52"/>
      <c r="Y139" s="53"/>
      <c r="Z139" s="53"/>
      <c r="AA139" s="53"/>
      <c r="AB139" s="54"/>
      <c r="AC139" s="4" t="str">
        <f>IF(ISERROR(VLOOKUP(AB139,階級!$A$2:$B$113,2,FALSE)),"--------",VLOOKUP(AB139,階級!$A$2:$B$113,2,FALSE))</f>
        <v>--------</v>
      </c>
      <c r="AD139" s="4" t="str">
        <f>IF(COUNT(F139)=0,"----",LOOKUP(IF(F139-DATEVALUE(YEAR(F139)&amp;"/"&amp;"4/2")&lt;0,IF(MONTH(階級!$D$2)&lt;4,YEAR(階級!$D$2)-YEAR(F139),YEAR(階級!$D$2)-YEAR(F139)+1),IF(MONTH(階級!$D$2)&lt;4,YEAR(階級!$D$2)-YEAR(F139)-1,YEAR(階級!$D$2)-YEAR(F139))),階級!$F$2:$F$86,階級!$G$2:$G$86))</f>
        <v>----</v>
      </c>
      <c r="AE139" s="55"/>
      <c r="AF139" s="56"/>
      <c r="AG139" s="56"/>
      <c r="AH139" s="56"/>
      <c r="AI139" s="55"/>
      <c r="AJ139" s="56"/>
      <c r="AK139" s="56"/>
      <c r="AL139" s="56"/>
      <c r="AM139" s="55"/>
      <c r="AN139" s="56"/>
      <c r="AO139" s="56"/>
      <c r="AP139" s="56"/>
      <c r="AQ139" s="57"/>
      <c r="AR139" s="4" t="str">
        <f>IF(ISERROR(VLOOKUP(AQ139,階級!$A$2:$B$113,2,FALSE)),"--------",VLOOKUP(AQ139,階級!$A$2:$B$113,2,FALSE))</f>
        <v>--------</v>
      </c>
      <c r="AS139" s="4" t="str">
        <f>IF(COUNT(F139)=0,"----",LOOKUP(IF(F139-DATEVALUE(YEAR(F139)&amp;"/"&amp;"4/2")&lt;0,IF(MONTH(階級!$D$2)&lt;4,YEAR(階級!$D$2)-YEAR(F139),YEAR(階級!$D$2)-YEAR(F139)+1),IF(MONTH(階級!$D$2)&lt;4,YEAR(階級!$D$2)-YEAR(F139)-1,YEAR(階級!$D$2)-YEAR(F139))),階級!$F$2:$F$86,階級!$G$2:$G$86))</f>
        <v>----</v>
      </c>
      <c r="AT139" s="58"/>
      <c r="AU139" s="59"/>
      <c r="AV139" s="59"/>
      <c r="AW139" s="59"/>
      <c r="AX139" s="58"/>
      <c r="AY139" s="59"/>
      <c r="AZ139" s="59"/>
      <c r="BA139" s="59"/>
      <c r="BB139" s="58"/>
      <c r="BC139" s="59"/>
      <c r="BD139" s="59"/>
      <c r="BE139" s="59"/>
    </row>
    <row r="140" spans="1:57" ht="27" customHeight="1" x14ac:dyDescent="0.2">
      <c r="A140" s="32">
        <v>122</v>
      </c>
      <c r="B140" s="36">
        <f t="shared" si="1"/>
        <v>0</v>
      </c>
      <c r="C140" s="44"/>
      <c r="D140" s="44"/>
      <c r="E140" s="44"/>
      <c r="F140" s="45"/>
      <c r="G140" s="4" t="str">
        <f>IF(COUNT(F140)=0,"----",DATEDIF(F140,階級!$D$2,"y"))</f>
        <v>----</v>
      </c>
      <c r="H140" s="44"/>
      <c r="I140" s="46"/>
      <c r="J140" s="47"/>
      <c r="K140" s="44"/>
      <c r="L140" s="44"/>
      <c r="M140" s="4">
        <v>1</v>
      </c>
      <c r="N140" s="4" t="str">
        <f>IF(ISERROR(VLOOKUP(M140,階級!$A$2:$B$113,2,FALSE)),"--------",VLOOKUP(M140,階級!$A$2:$B$113,2,FALSE))</f>
        <v>型　団体</v>
      </c>
      <c r="O140" s="33" t="str">
        <f>IF(COUNT(F140)=0,"----",LOOKUP(IF(F140-DATEVALUE(YEAR(F140)&amp;"/"&amp;"4/2")&lt;0,IF(MONTH(階級!$D$2)&lt;4,YEAR(階級!$D$2)-YEAR(F140),YEAR(階級!$D$2)-YEAR(F140)+1),IF(MONTH(階級!$D$2)&lt;4,YEAR(階級!$D$2)-YEAR(F140)-1,YEAR(階級!$D$2)-YEAR(F140))),階級!$F$2:$F$86,階級!$G$2:$G$86))</f>
        <v>----</v>
      </c>
      <c r="P140" s="52"/>
      <c r="Q140" s="53"/>
      <c r="R140" s="53"/>
      <c r="S140" s="53"/>
      <c r="T140" s="52"/>
      <c r="U140" s="53"/>
      <c r="V140" s="53"/>
      <c r="W140" s="53"/>
      <c r="X140" s="52"/>
      <c r="Y140" s="53"/>
      <c r="Z140" s="53"/>
      <c r="AA140" s="53"/>
      <c r="AB140" s="54"/>
      <c r="AC140" s="4" t="str">
        <f>IF(ISERROR(VLOOKUP(AB140,階級!$A$2:$B$113,2,FALSE)),"--------",VLOOKUP(AB140,階級!$A$2:$B$113,2,FALSE))</f>
        <v>--------</v>
      </c>
      <c r="AD140" s="4" t="str">
        <f>IF(COUNT(F140)=0,"----",LOOKUP(IF(F140-DATEVALUE(YEAR(F140)&amp;"/"&amp;"4/2")&lt;0,IF(MONTH(階級!$D$2)&lt;4,YEAR(階級!$D$2)-YEAR(F140),YEAR(階級!$D$2)-YEAR(F140)+1),IF(MONTH(階級!$D$2)&lt;4,YEAR(階級!$D$2)-YEAR(F140)-1,YEAR(階級!$D$2)-YEAR(F140))),階級!$F$2:$F$86,階級!$G$2:$G$86))</f>
        <v>----</v>
      </c>
      <c r="AE140" s="55"/>
      <c r="AF140" s="56"/>
      <c r="AG140" s="56"/>
      <c r="AH140" s="56"/>
      <c r="AI140" s="55"/>
      <c r="AJ140" s="56"/>
      <c r="AK140" s="56"/>
      <c r="AL140" s="56"/>
      <c r="AM140" s="55"/>
      <c r="AN140" s="56"/>
      <c r="AO140" s="56"/>
      <c r="AP140" s="56"/>
      <c r="AQ140" s="57"/>
      <c r="AR140" s="4" t="str">
        <f>IF(ISERROR(VLOOKUP(AQ140,階級!$A$2:$B$113,2,FALSE)),"--------",VLOOKUP(AQ140,階級!$A$2:$B$113,2,FALSE))</f>
        <v>--------</v>
      </c>
      <c r="AS140" s="4" t="str">
        <f>IF(COUNT(F140)=0,"----",LOOKUP(IF(F140-DATEVALUE(YEAR(F140)&amp;"/"&amp;"4/2")&lt;0,IF(MONTH(階級!$D$2)&lt;4,YEAR(階級!$D$2)-YEAR(F140),YEAR(階級!$D$2)-YEAR(F140)+1),IF(MONTH(階級!$D$2)&lt;4,YEAR(階級!$D$2)-YEAR(F140)-1,YEAR(階級!$D$2)-YEAR(F140))),階級!$F$2:$F$86,階級!$G$2:$G$86))</f>
        <v>----</v>
      </c>
      <c r="AT140" s="58"/>
      <c r="AU140" s="59"/>
      <c r="AV140" s="59"/>
      <c r="AW140" s="59"/>
      <c r="AX140" s="58"/>
      <c r="AY140" s="59"/>
      <c r="AZ140" s="59"/>
      <c r="BA140" s="59"/>
      <c r="BB140" s="58"/>
      <c r="BC140" s="59"/>
      <c r="BD140" s="59"/>
      <c r="BE140" s="59"/>
    </row>
    <row r="141" spans="1:57" ht="27" customHeight="1" x14ac:dyDescent="0.2">
      <c r="A141" s="32">
        <v>123</v>
      </c>
      <c r="B141" s="36">
        <f t="shared" si="1"/>
        <v>0</v>
      </c>
      <c r="C141" s="44"/>
      <c r="D141" s="44"/>
      <c r="E141" s="44"/>
      <c r="F141" s="45"/>
      <c r="G141" s="4" t="str">
        <f>IF(COUNT(F141)=0,"----",DATEDIF(F141,階級!$D$2,"y"))</f>
        <v>----</v>
      </c>
      <c r="H141" s="44"/>
      <c r="I141" s="46"/>
      <c r="J141" s="47"/>
      <c r="K141" s="44"/>
      <c r="L141" s="44"/>
      <c r="M141" s="4">
        <v>1</v>
      </c>
      <c r="N141" s="4" t="str">
        <f>IF(ISERROR(VLOOKUP(M141,階級!$A$2:$B$113,2,FALSE)),"--------",VLOOKUP(M141,階級!$A$2:$B$113,2,FALSE))</f>
        <v>型　団体</v>
      </c>
      <c r="O141" s="33" t="str">
        <f>IF(COUNT(F141)=0,"----",LOOKUP(IF(F141-DATEVALUE(YEAR(F141)&amp;"/"&amp;"4/2")&lt;0,IF(MONTH(階級!$D$2)&lt;4,YEAR(階級!$D$2)-YEAR(F141),YEAR(階級!$D$2)-YEAR(F141)+1),IF(MONTH(階級!$D$2)&lt;4,YEAR(階級!$D$2)-YEAR(F141)-1,YEAR(階級!$D$2)-YEAR(F141))),階級!$F$2:$F$86,階級!$G$2:$G$86))</f>
        <v>----</v>
      </c>
      <c r="P141" s="52"/>
      <c r="Q141" s="53"/>
      <c r="R141" s="53"/>
      <c r="S141" s="53"/>
      <c r="T141" s="52"/>
      <c r="U141" s="53"/>
      <c r="V141" s="53"/>
      <c r="W141" s="53"/>
      <c r="X141" s="52"/>
      <c r="Y141" s="53"/>
      <c r="Z141" s="53"/>
      <c r="AA141" s="53"/>
      <c r="AB141" s="54"/>
      <c r="AC141" s="4" t="str">
        <f>IF(ISERROR(VLOOKUP(AB141,階級!$A$2:$B$113,2,FALSE)),"--------",VLOOKUP(AB141,階級!$A$2:$B$113,2,FALSE))</f>
        <v>--------</v>
      </c>
      <c r="AD141" s="4" t="str">
        <f>IF(COUNT(F141)=0,"----",LOOKUP(IF(F141-DATEVALUE(YEAR(F141)&amp;"/"&amp;"4/2")&lt;0,IF(MONTH(階級!$D$2)&lt;4,YEAR(階級!$D$2)-YEAR(F141),YEAR(階級!$D$2)-YEAR(F141)+1),IF(MONTH(階級!$D$2)&lt;4,YEAR(階級!$D$2)-YEAR(F141)-1,YEAR(階級!$D$2)-YEAR(F141))),階級!$F$2:$F$86,階級!$G$2:$G$86))</f>
        <v>----</v>
      </c>
      <c r="AE141" s="55"/>
      <c r="AF141" s="56"/>
      <c r="AG141" s="56"/>
      <c r="AH141" s="56"/>
      <c r="AI141" s="55"/>
      <c r="AJ141" s="56"/>
      <c r="AK141" s="56"/>
      <c r="AL141" s="56"/>
      <c r="AM141" s="55"/>
      <c r="AN141" s="56"/>
      <c r="AO141" s="56"/>
      <c r="AP141" s="56"/>
      <c r="AQ141" s="57"/>
      <c r="AR141" s="4" t="str">
        <f>IF(ISERROR(VLOOKUP(AQ141,階級!$A$2:$B$113,2,FALSE)),"--------",VLOOKUP(AQ141,階級!$A$2:$B$113,2,FALSE))</f>
        <v>--------</v>
      </c>
      <c r="AS141" s="4" t="str">
        <f>IF(COUNT(F141)=0,"----",LOOKUP(IF(F141-DATEVALUE(YEAR(F141)&amp;"/"&amp;"4/2")&lt;0,IF(MONTH(階級!$D$2)&lt;4,YEAR(階級!$D$2)-YEAR(F141),YEAR(階級!$D$2)-YEAR(F141)+1),IF(MONTH(階級!$D$2)&lt;4,YEAR(階級!$D$2)-YEAR(F141)-1,YEAR(階級!$D$2)-YEAR(F141))),階級!$F$2:$F$86,階級!$G$2:$G$86))</f>
        <v>----</v>
      </c>
      <c r="AT141" s="58"/>
      <c r="AU141" s="59"/>
      <c r="AV141" s="59"/>
      <c r="AW141" s="59"/>
      <c r="AX141" s="58"/>
      <c r="AY141" s="59"/>
      <c r="AZ141" s="59"/>
      <c r="BA141" s="59"/>
      <c r="BB141" s="58"/>
      <c r="BC141" s="59"/>
      <c r="BD141" s="59"/>
      <c r="BE141" s="59"/>
    </row>
    <row r="142" spans="1:57" ht="27" customHeight="1" x14ac:dyDescent="0.2">
      <c r="A142" s="32">
        <v>124</v>
      </c>
      <c r="B142" s="36">
        <f t="shared" si="1"/>
        <v>0</v>
      </c>
      <c r="C142" s="44"/>
      <c r="D142" s="44"/>
      <c r="E142" s="44"/>
      <c r="F142" s="45"/>
      <c r="G142" s="4" t="str">
        <f>IF(COUNT(F142)=0,"----",DATEDIF(F142,階級!$D$2,"y"))</f>
        <v>----</v>
      </c>
      <c r="H142" s="44"/>
      <c r="I142" s="46"/>
      <c r="J142" s="47"/>
      <c r="K142" s="44"/>
      <c r="L142" s="44"/>
      <c r="M142" s="4">
        <v>1</v>
      </c>
      <c r="N142" s="4" t="str">
        <f>IF(ISERROR(VLOOKUP(M142,階級!$A$2:$B$113,2,FALSE)),"--------",VLOOKUP(M142,階級!$A$2:$B$113,2,FALSE))</f>
        <v>型　団体</v>
      </c>
      <c r="O142" s="33" t="str">
        <f>IF(COUNT(F142)=0,"----",LOOKUP(IF(F142-DATEVALUE(YEAR(F142)&amp;"/"&amp;"4/2")&lt;0,IF(MONTH(階級!$D$2)&lt;4,YEAR(階級!$D$2)-YEAR(F142),YEAR(階級!$D$2)-YEAR(F142)+1),IF(MONTH(階級!$D$2)&lt;4,YEAR(階級!$D$2)-YEAR(F142)-1,YEAR(階級!$D$2)-YEAR(F142))),階級!$F$2:$F$86,階級!$G$2:$G$86))</f>
        <v>----</v>
      </c>
      <c r="P142" s="52"/>
      <c r="Q142" s="53"/>
      <c r="R142" s="53"/>
      <c r="S142" s="53"/>
      <c r="T142" s="52"/>
      <c r="U142" s="53"/>
      <c r="V142" s="53"/>
      <c r="W142" s="53"/>
      <c r="X142" s="52"/>
      <c r="Y142" s="53"/>
      <c r="Z142" s="53"/>
      <c r="AA142" s="53"/>
      <c r="AB142" s="54"/>
      <c r="AC142" s="4" t="str">
        <f>IF(ISERROR(VLOOKUP(AB142,階級!$A$2:$B$113,2,FALSE)),"--------",VLOOKUP(AB142,階級!$A$2:$B$113,2,FALSE))</f>
        <v>--------</v>
      </c>
      <c r="AD142" s="4" t="str">
        <f>IF(COUNT(F142)=0,"----",LOOKUP(IF(F142-DATEVALUE(YEAR(F142)&amp;"/"&amp;"4/2")&lt;0,IF(MONTH(階級!$D$2)&lt;4,YEAR(階級!$D$2)-YEAR(F142),YEAR(階級!$D$2)-YEAR(F142)+1),IF(MONTH(階級!$D$2)&lt;4,YEAR(階級!$D$2)-YEAR(F142)-1,YEAR(階級!$D$2)-YEAR(F142))),階級!$F$2:$F$86,階級!$G$2:$G$86))</f>
        <v>----</v>
      </c>
      <c r="AE142" s="55"/>
      <c r="AF142" s="56"/>
      <c r="AG142" s="56"/>
      <c r="AH142" s="56"/>
      <c r="AI142" s="55"/>
      <c r="AJ142" s="56"/>
      <c r="AK142" s="56"/>
      <c r="AL142" s="56"/>
      <c r="AM142" s="55"/>
      <c r="AN142" s="56"/>
      <c r="AO142" s="56"/>
      <c r="AP142" s="56"/>
      <c r="AQ142" s="57"/>
      <c r="AR142" s="4" t="str">
        <f>IF(ISERROR(VLOOKUP(AQ142,階級!$A$2:$B$113,2,FALSE)),"--------",VLOOKUP(AQ142,階級!$A$2:$B$113,2,FALSE))</f>
        <v>--------</v>
      </c>
      <c r="AS142" s="4" t="str">
        <f>IF(COUNT(F142)=0,"----",LOOKUP(IF(F142-DATEVALUE(YEAR(F142)&amp;"/"&amp;"4/2")&lt;0,IF(MONTH(階級!$D$2)&lt;4,YEAR(階級!$D$2)-YEAR(F142),YEAR(階級!$D$2)-YEAR(F142)+1),IF(MONTH(階級!$D$2)&lt;4,YEAR(階級!$D$2)-YEAR(F142)-1,YEAR(階級!$D$2)-YEAR(F142))),階級!$F$2:$F$86,階級!$G$2:$G$86))</f>
        <v>----</v>
      </c>
      <c r="AT142" s="58"/>
      <c r="AU142" s="59"/>
      <c r="AV142" s="59"/>
      <c r="AW142" s="59"/>
      <c r="AX142" s="58"/>
      <c r="AY142" s="59"/>
      <c r="AZ142" s="59"/>
      <c r="BA142" s="59"/>
      <c r="BB142" s="58"/>
      <c r="BC142" s="59"/>
      <c r="BD142" s="59"/>
      <c r="BE142" s="59"/>
    </row>
    <row r="143" spans="1:57" ht="27" customHeight="1" x14ac:dyDescent="0.2">
      <c r="A143" s="32">
        <v>125</v>
      </c>
      <c r="B143" s="36">
        <f t="shared" si="1"/>
        <v>0</v>
      </c>
      <c r="C143" s="44"/>
      <c r="D143" s="44"/>
      <c r="E143" s="44"/>
      <c r="F143" s="45"/>
      <c r="G143" s="4" t="str">
        <f>IF(COUNT(F143)=0,"----",DATEDIF(F143,階級!$D$2,"y"))</f>
        <v>----</v>
      </c>
      <c r="H143" s="44"/>
      <c r="I143" s="46"/>
      <c r="J143" s="47"/>
      <c r="K143" s="44"/>
      <c r="L143" s="44"/>
      <c r="M143" s="4">
        <v>1</v>
      </c>
      <c r="N143" s="4" t="str">
        <f>IF(ISERROR(VLOOKUP(M143,階級!$A$2:$B$113,2,FALSE)),"--------",VLOOKUP(M143,階級!$A$2:$B$113,2,FALSE))</f>
        <v>型　団体</v>
      </c>
      <c r="O143" s="33" t="str">
        <f>IF(COUNT(F143)=0,"----",LOOKUP(IF(F143-DATEVALUE(YEAR(F143)&amp;"/"&amp;"4/2")&lt;0,IF(MONTH(階級!$D$2)&lt;4,YEAR(階級!$D$2)-YEAR(F143),YEAR(階級!$D$2)-YEAR(F143)+1),IF(MONTH(階級!$D$2)&lt;4,YEAR(階級!$D$2)-YEAR(F143)-1,YEAR(階級!$D$2)-YEAR(F143))),階級!$F$2:$F$86,階級!$G$2:$G$86))</f>
        <v>----</v>
      </c>
      <c r="P143" s="52"/>
      <c r="Q143" s="53"/>
      <c r="R143" s="53"/>
      <c r="S143" s="53"/>
      <c r="T143" s="52"/>
      <c r="U143" s="53"/>
      <c r="V143" s="53"/>
      <c r="W143" s="53"/>
      <c r="X143" s="52"/>
      <c r="Y143" s="53"/>
      <c r="Z143" s="53"/>
      <c r="AA143" s="53"/>
      <c r="AB143" s="54"/>
      <c r="AC143" s="4" t="str">
        <f>IF(ISERROR(VLOOKUP(AB143,階級!$A$2:$B$113,2,FALSE)),"--------",VLOOKUP(AB143,階級!$A$2:$B$113,2,FALSE))</f>
        <v>--------</v>
      </c>
      <c r="AD143" s="4" t="str">
        <f>IF(COUNT(F143)=0,"----",LOOKUP(IF(F143-DATEVALUE(YEAR(F143)&amp;"/"&amp;"4/2")&lt;0,IF(MONTH(階級!$D$2)&lt;4,YEAR(階級!$D$2)-YEAR(F143),YEAR(階級!$D$2)-YEAR(F143)+1),IF(MONTH(階級!$D$2)&lt;4,YEAR(階級!$D$2)-YEAR(F143)-1,YEAR(階級!$D$2)-YEAR(F143))),階級!$F$2:$F$86,階級!$G$2:$G$86))</f>
        <v>----</v>
      </c>
      <c r="AE143" s="55"/>
      <c r="AF143" s="56"/>
      <c r="AG143" s="56"/>
      <c r="AH143" s="56"/>
      <c r="AI143" s="55"/>
      <c r="AJ143" s="56"/>
      <c r="AK143" s="56"/>
      <c r="AL143" s="56"/>
      <c r="AM143" s="55"/>
      <c r="AN143" s="56"/>
      <c r="AO143" s="56"/>
      <c r="AP143" s="56"/>
      <c r="AQ143" s="57"/>
      <c r="AR143" s="4" t="str">
        <f>IF(ISERROR(VLOOKUP(AQ143,階級!$A$2:$B$113,2,FALSE)),"--------",VLOOKUP(AQ143,階級!$A$2:$B$113,2,FALSE))</f>
        <v>--------</v>
      </c>
      <c r="AS143" s="4" t="str">
        <f>IF(COUNT(F143)=0,"----",LOOKUP(IF(F143-DATEVALUE(YEAR(F143)&amp;"/"&amp;"4/2")&lt;0,IF(MONTH(階級!$D$2)&lt;4,YEAR(階級!$D$2)-YEAR(F143),YEAR(階級!$D$2)-YEAR(F143)+1),IF(MONTH(階級!$D$2)&lt;4,YEAR(階級!$D$2)-YEAR(F143)-1,YEAR(階級!$D$2)-YEAR(F143))),階級!$F$2:$F$86,階級!$G$2:$G$86))</f>
        <v>----</v>
      </c>
      <c r="AT143" s="58"/>
      <c r="AU143" s="59"/>
      <c r="AV143" s="59"/>
      <c r="AW143" s="59"/>
      <c r="AX143" s="58"/>
      <c r="AY143" s="59"/>
      <c r="AZ143" s="59"/>
      <c r="BA143" s="59"/>
      <c r="BB143" s="58"/>
      <c r="BC143" s="59"/>
      <c r="BD143" s="59"/>
      <c r="BE143" s="59"/>
    </row>
    <row r="144" spans="1:57" ht="27" customHeight="1" x14ac:dyDescent="0.2">
      <c r="A144" s="32">
        <v>126</v>
      </c>
      <c r="B144" s="36">
        <f t="shared" si="1"/>
        <v>0</v>
      </c>
      <c r="C144" s="44"/>
      <c r="D144" s="44"/>
      <c r="E144" s="44"/>
      <c r="F144" s="45"/>
      <c r="G144" s="4" t="str">
        <f>IF(COUNT(F144)=0,"----",DATEDIF(F144,階級!$D$2,"y"))</f>
        <v>----</v>
      </c>
      <c r="H144" s="44"/>
      <c r="I144" s="46"/>
      <c r="J144" s="47"/>
      <c r="K144" s="44"/>
      <c r="L144" s="44"/>
      <c r="M144" s="4">
        <v>1</v>
      </c>
      <c r="N144" s="4" t="str">
        <f>IF(ISERROR(VLOOKUP(M144,階級!$A$2:$B$113,2,FALSE)),"--------",VLOOKUP(M144,階級!$A$2:$B$113,2,FALSE))</f>
        <v>型　団体</v>
      </c>
      <c r="O144" s="33" t="str">
        <f>IF(COUNT(F144)=0,"----",LOOKUP(IF(F144-DATEVALUE(YEAR(F144)&amp;"/"&amp;"4/2")&lt;0,IF(MONTH(階級!$D$2)&lt;4,YEAR(階級!$D$2)-YEAR(F144),YEAR(階級!$D$2)-YEAR(F144)+1),IF(MONTH(階級!$D$2)&lt;4,YEAR(階級!$D$2)-YEAR(F144)-1,YEAR(階級!$D$2)-YEAR(F144))),階級!$F$2:$F$86,階級!$G$2:$G$86))</f>
        <v>----</v>
      </c>
      <c r="P144" s="52"/>
      <c r="Q144" s="53"/>
      <c r="R144" s="53"/>
      <c r="S144" s="53"/>
      <c r="T144" s="52"/>
      <c r="U144" s="53"/>
      <c r="V144" s="53"/>
      <c r="W144" s="53"/>
      <c r="X144" s="52"/>
      <c r="Y144" s="53"/>
      <c r="Z144" s="53"/>
      <c r="AA144" s="53"/>
      <c r="AB144" s="54"/>
      <c r="AC144" s="4" t="str">
        <f>IF(ISERROR(VLOOKUP(AB144,階級!$A$2:$B$113,2,FALSE)),"--------",VLOOKUP(AB144,階級!$A$2:$B$113,2,FALSE))</f>
        <v>--------</v>
      </c>
      <c r="AD144" s="4" t="str">
        <f>IF(COUNT(F144)=0,"----",LOOKUP(IF(F144-DATEVALUE(YEAR(F144)&amp;"/"&amp;"4/2")&lt;0,IF(MONTH(階級!$D$2)&lt;4,YEAR(階級!$D$2)-YEAR(F144),YEAR(階級!$D$2)-YEAR(F144)+1),IF(MONTH(階級!$D$2)&lt;4,YEAR(階級!$D$2)-YEAR(F144)-1,YEAR(階級!$D$2)-YEAR(F144))),階級!$F$2:$F$86,階級!$G$2:$G$86))</f>
        <v>----</v>
      </c>
      <c r="AE144" s="55"/>
      <c r="AF144" s="56"/>
      <c r="AG144" s="56"/>
      <c r="AH144" s="56"/>
      <c r="AI144" s="55"/>
      <c r="AJ144" s="56"/>
      <c r="AK144" s="56"/>
      <c r="AL144" s="56"/>
      <c r="AM144" s="55"/>
      <c r="AN144" s="56"/>
      <c r="AO144" s="56"/>
      <c r="AP144" s="56"/>
      <c r="AQ144" s="57"/>
      <c r="AR144" s="4" t="str">
        <f>IF(ISERROR(VLOOKUP(AQ144,階級!$A$2:$B$113,2,FALSE)),"--------",VLOOKUP(AQ144,階級!$A$2:$B$113,2,FALSE))</f>
        <v>--------</v>
      </c>
      <c r="AS144" s="4" t="str">
        <f>IF(COUNT(F144)=0,"----",LOOKUP(IF(F144-DATEVALUE(YEAR(F144)&amp;"/"&amp;"4/2")&lt;0,IF(MONTH(階級!$D$2)&lt;4,YEAR(階級!$D$2)-YEAR(F144),YEAR(階級!$D$2)-YEAR(F144)+1),IF(MONTH(階級!$D$2)&lt;4,YEAR(階級!$D$2)-YEAR(F144)-1,YEAR(階級!$D$2)-YEAR(F144))),階級!$F$2:$F$86,階級!$G$2:$G$86))</f>
        <v>----</v>
      </c>
      <c r="AT144" s="58"/>
      <c r="AU144" s="59"/>
      <c r="AV144" s="59"/>
      <c r="AW144" s="59"/>
      <c r="AX144" s="58"/>
      <c r="AY144" s="59"/>
      <c r="AZ144" s="59"/>
      <c r="BA144" s="59"/>
      <c r="BB144" s="58"/>
      <c r="BC144" s="59"/>
      <c r="BD144" s="59"/>
      <c r="BE144" s="59"/>
    </row>
    <row r="145" spans="1:57" ht="27" customHeight="1" x14ac:dyDescent="0.2">
      <c r="A145" s="32">
        <v>127</v>
      </c>
      <c r="B145" s="36">
        <f t="shared" si="1"/>
        <v>0</v>
      </c>
      <c r="C145" s="44"/>
      <c r="D145" s="44"/>
      <c r="E145" s="44"/>
      <c r="F145" s="45"/>
      <c r="G145" s="4" t="str">
        <f>IF(COUNT(F145)=0,"----",DATEDIF(F145,階級!$D$2,"y"))</f>
        <v>----</v>
      </c>
      <c r="H145" s="44"/>
      <c r="I145" s="46"/>
      <c r="J145" s="47"/>
      <c r="K145" s="44"/>
      <c r="L145" s="44"/>
      <c r="M145" s="4">
        <v>1</v>
      </c>
      <c r="N145" s="4" t="str">
        <f>IF(ISERROR(VLOOKUP(M145,階級!$A$2:$B$113,2,FALSE)),"--------",VLOOKUP(M145,階級!$A$2:$B$113,2,FALSE))</f>
        <v>型　団体</v>
      </c>
      <c r="O145" s="33" t="str">
        <f>IF(COUNT(F145)=0,"----",LOOKUP(IF(F145-DATEVALUE(YEAR(F145)&amp;"/"&amp;"4/2")&lt;0,IF(MONTH(階級!$D$2)&lt;4,YEAR(階級!$D$2)-YEAR(F145),YEAR(階級!$D$2)-YEAR(F145)+1),IF(MONTH(階級!$D$2)&lt;4,YEAR(階級!$D$2)-YEAR(F145)-1,YEAR(階級!$D$2)-YEAR(F145))),階級!$F$2:$F$86,階級!$G$2:$G$86))</f>
        <v>----</v>
      </c>
      <c r="P145" s="52"/>
      <c r="Q145" s="53"/>
      <c r="R145" s="53"/>
      <c r="S145" s="53"/>
      <c r="T145" s="52"/>
      <c r="U145" s="53"/>
      <c r="V145" s="53"/>
      <c r="W145" s="53"/>
      <c r="X145" s="52"/>
      <c r="Y145" s="53"/>
      <c r="Z145" s="53"/>
      <c r="AA145" s="53"/>
      <c r="AB145" s="54"/>
      <c r="AC145" s="4" t="str">
        <f>IF(ISERROR(VLOOKUP(AB145,階級!$A$2:$B$113,2,FALSE)),"--------",VLOOKUP(AB145,階級!$A$2:$B$113,2,FALSE))</f>
        <v>--------</v>
      </c>
      <c r="AD145" s="4" t="str">
        <f>IF(COUNT(F145)=0,"----",LOOKUP(IF(F145-DATEVALUE(YEAR(F145)&amp;"/"&amp;"4/2")&lt;0,IF(MONTH(階級!$D$2)&lt;4,YEAR(階級!$D$2)-YEAR(F145),YEAR(階級!$D$2)-YEAR(F145)+1),IF(MONTH(階級!$D$2)&lt;4,YEAR(階級!$D$2)-YEAR(F145)-1,YEAR(階級!$D$2)-YEAR(F145))),階級!$F$2:$F$86,階級!$G$2:$G$86))</f>
        <v>----</v>
      </c>
      <c r="AE145" s="55"/>
      <c r="AF145" s="56"/>
      <c r="AG145" s="56"/>
      <c r="AH145" s="56"/>
      <c r="AI145" s="55"/>
      <c r="AJ145" s="56"/>
      <c r="AK145" s="56"/>
      <c r="AL145" s="56"/>
      <c r="AM145" s="55"/>
      <c r="AN145" s="56"/>
      <c r="AO145" s="56"/>
      <c r="AP145" s="56"/>
      <c r="AQ145" s="57"/>
      <c r="AR145" s="4" t="str">
        <f>IF(ISERROR(VLOOKUP(AQ145,階級!$A$2:$B$113,2,FALSE)),"--------",VLOOKUP(AQ145,階級!$A$2:$B$113,2,FALSE))</f>
        <v>--------</v>
      </c>
      <c r="AS145" s="4" t="str">
        <f>IF(COUNT(F145)=0,"----",LOOKUP(IF(F145-DATEVALUE(YEAR(F145)&amp;"/"&amp;"4/2")&lt;0,IF(MONTH(階級!$D$2)&lt;4,YEAR(階級!$D$2)-YEAR(F145),YEAR(階級!$D$2)-YEAR(F145)+1),IF(MONTH(階級!$D$2)&lt;4,YEAR(階級!$D$2)-YEAR(F145)-1,YEAR(階級!$D$2)-YEAR(F145))),階級!$F$2:$F$86,階級!$G$2:$G$86))</f>
        <v>----</v>
      </c>
      <c r="AT145" s="58"/>
      <c r="AU145" s="59"/>
      <c r="AV145" s="59"/>
      <c r="AW145" s="59"/>
      <c r="AX145" s="58"/>
      <c r="AY145" s="59"/>
      <c r="AZ145" s="59"/>
      <c r="BA145" s="59"/>
      <c r="BB145" s="58"/>
      <c r="BC145" s="59"/>
      <c r="BD145" s="59"/>
      <c r="BE145" s="59"/>
    </row>
    <row r="146" spans="1:57" ht="27" customHeight="1" x14ac:dyDescent="0.2">
      <c r="A146" s="32">
        <v>128</v>
      </c>
      <c r="B146" s="36">
        <f t="shared" si="1"/>
        <v>0</v>
      </c>
      <c r="C146" s="44"/>
      <c r="D146" s="44"/>
      <c r="E146" s="44"/>
      <c r="F146" s="45"/>
      <c r="G146" s="4" t="str">
        <f>IF(COUNT(F146)=0,"----",DATEDIF(F146,階級!$D$2,"y"))</f>
        <v>----</v>
      </c>
      <c r="H146" s="44"/>
      <c r="I146" s="46"/>
      <c r="J146" s="47"/>
      <c r="K146" s="44"/>
      <c r="L146" s="44"/>
      <c r="M146" s="4">
        <v>1</v>
      </c>
      <c r="N146" s="4" t="str">
        <f>IF(ISERROR(VLOOKUP(M146,階級!$A$2:$B$113,2,FALSE)),"--------",VLOOKUP(M146,階級!$A$2:$B$113,2,FALSE))</f>
        <v>型　団体</v>
      </c>
      <c r="O146" s="33" t="str">
        <f>IF(COUNT(F146)=0,"----",LOOKUP(IF(F146-DATEVALUE(YEAR(F146)&amp;"/"&amp;"4/2")&lt;0,IF(MONTH(階級!$D$2)&lt;4,YEAR(階級!$D$2)-YEAR(F146),YEAR(階級!$D$2)-YEAR(F146)+1),IF(MONTH(階級!$D$2)&lt;4,YEAR(階級!$D$2)-YEAR(F146)-1,YEAR(階級!$D$2)-YEAR(F146))),階級!$F$2:$F$86,階級!$G$2:$G$86))</f>
        <v>----</v>
      </c>
      <c r="P146" s="52"/>
      <c r="Q146" s="53"/>
      <c r="R146" s="53"/>
      <c r="S146" s="53"/>
      <c r="T146" s="52"/>
      <c r="U146" s="53"/>
      <c r="V146" s="53"/>
      <c r="W146" s="53"/>
      <c r="X146" s="52"/>
      <c r="Y146" s="53"/>
      <c r="Z146" s="53"/>
      <c r="AA146" s="53"/>
      <c r="AB146" s="54"/>
      <c r="AC146" s="4" t="str">
        <f>IF(ISERROR(VLOOKUP(AB146,階級!$A$2:$B$113,2,FALSE)),"--------",VLOOKUP(AB146,階級!$A$2:$B$113,2,FALSE))</f>
        <v>--------</v>
      </c>
      <c r="AD146" s="4" t="str">
        <f>IF(COUNT(F146)=0,"----",LOOKUP(IF(F146-DATEVALUE(YEAR(F146)&amp;"/"&amp;"4/2")&lt;0,IF(MONTH(階級!$D$2)&lt;4,YEAR(階級!$D$2)-YEAR(F146),YEAR(階級!$D$2)-YEAR(F146)+1),IF(MONTH(階級!$D$2)&lt;4,YEAR(階級!$D$2)-YEAR(F146)-1,YEAR(階級!$D$2)-YEAR(F146))),階級!$F$2:$F$86,階級!$G$2:$G$86))</f>
        <v>----</v>
      </c>
      <c r="AE146" s="55"/>
      <c r="AF146" s="56"/>
      <c r="AG146" s="56"/>
      <c r="AH146" s="56"/>
      <c r="AI146" s="55"/>
      <c r="AJ146" s="56"/>
      <c r="AK146" s="56"/>
      <c r="AL146" s="56"/>
      <c r="AM146" s="55"/>
      <c r="AN146" s="56"/>
      <c r="AO146" s="56"/>
      <c r="AP146" s="56"/>
      <c r="AQ146" s="57"/>
      <c r="AR146" s="4" t="str">
        <f>IF(ISERROR(VLOOKUP(AQ146,階級!$A$2:$B$113,2,FALSE)),"--------",VLOOKUP(AQ146,階級!$A$2:$B$113,2,FALSE))</f>
        <v>--------</v>
      </c>
      <c r="AS146" s="4" t="str">
        <f>IF(COUNT(F146)=0,"----",LOOKUP(IF(F146-DATEVALUE(YEAR(F146)&amp;"/"&amp;"4/2")&lt;0,IF(MONTH(階級!$D$2)&lt;4,YEAR(階級!$D$2)-YEAR(F146),YEAR(階級!$D$2)-YEAR(F146)+1),IF(MONTH(階級!$D$2)&lt;4,YEAR(階級!$D$2)-YEAR(F146)-1,YEAR(階級!$D$2)-YEAR(F146))),階級!$F$2:$F$86,階級!$G$2:$G$86))</f>
        <v>----</v>
      </c>
      <c r="AT146" s="58"/>
      <c r="AU146" s="59"/>
      <c r="AV146" s="59"/>
      <c r="AW146" s="59"/>
      <c r="AX146" s="58"/>
      <c r="AY146" s="59"/>
      <c r="AZ146" s="59"/>
      <c r="BA146" s="59"/>
      <c r="BB146" s="58"/>
      <c r="BC146" s="59"/>
      <c r="BD146" s="59"/>
      <c r="BE146" s="59"/>
    </row>
    <row r="147" spans="1:57" ht="27" customHeight="1" x14ac:dyDescent="0.2">
      <c r="A147" s="32">
        <v>129</v>
      </c>
      <c r="B147" s="36">
        <f t="shared" si="1"/>
        <v>0</v>
      </c>
      <c r="C147" s="44"/>
      <c r="D147" s="44"/>
      <c r="E147" s="44"/>
      <c r="F147" s="45"/>
      <c r="G147" s="4" t="str">
        <f>IF(COUNT(F147)=0,"----",DATEDIF(F147,階級!$D$2,"y"))</f>
        <v>----</v>
      </c>
      <c r="H147" s="44"/>
      <c r="I147" s="46"/>
      <c r="J147" s="47"/>
      <c r="K147" s="44"/>
      <c r="L147" s="44"/>
      <c r="M147" s="4">
        <v>1</v>
      </c>
      <c r="N147" s="4" t="str">
        <f>IF(ISERROR(VLOOKUP(M147,階級!$A$2:$B$113,2,FALSE)),"--------",VLOOKUP(M147,階級!$A$2:$B$113,2,FALSE))</f>
        <v>型　団体</v>
      </c>
      <c r="O147" s="33" t="str">
        <f>IF(COUNT(F147)=0,"----",LOOKUP(IF(F147-DATEVALUE(YEAR(F147)&amp;"/"&amp;"4/2")&lt;0,IF(MONTH(階級!$D$2)&lt;4,YEAR(階級!$D$2)-YEAR(F147),YEAR(階級!$D$2)-YEAR(F147)+1),IF(MONTH(階級!$D$2)&lt;4,YEAR(階級!$D$2)-YEAR(F147)-1,YEAR(階級!$D$2)-YEAR(F147))),階級!$F$2:$F$86,階級!$G$2:$G$86))</f>
        <v>----</v>
      </c>
      <c r="P147" s="52"/>
      <c r="Q147" s="53"/>
      <c r="R147" s="53"/>
      <c r="S147" s="53"/>
      <c r="T147" s="52"/>
      <c r="U147" s="53"/>
      <c r="V147" s="53"/>
      <c r="W147" s="53"/>
      <c r="X147" s="52"/>
      <c r="Y147" s="53"/>
      <c r="Z147" s="53"/>
      <c r="AA147" s="53"/>
      <c r="AB147" s="54"/>
      <c r="AC147" s="4" t="str">
        <f>IF(ISERROR(VLOOKUP(AB147,階級!$A$2:$B$113,2,FALSE)),"--------",VLOOKUP(AB147,階級!$A$2:$B$113,2,FALSE))</f>
        <v>--------</v>
      </c>
      <c r="AD147" s="4" t="str">
        <f>IF(COUNT(F147)=0,"----",LOOKUP(IF(F147-DATEVALUE(YEAR(F147)&amp;"/"&amp;"4/2")&lt;0,IF(MONTH(階級!$D$2)&lt;4,YEAR(階級!$D$2)-YEAR(F147),YEAR(階級!$D$2)-YEAR(F147)+1),IF(MONTH(階級!$D$2)&lt;4,YEAR(階級!$D$2)-YEAR(F147)-1,YEAR(階級!$D$2)-YEAR(F147))),階級!$F$2:$F$86,階級!$G$2:$G$86))</f>
        <v>----</v>
      </c>
      <c r="AE147" s="55"/>
      <c r="AF147" s="56"/>
      <c r="AG147" s="56"/>
      <c r="AH147" s="56"/>
      <c r="AI147" s="55"/>
      <c r="AJ147" s="56"/>
      <c r="AK147" s="56"/>
      <c r="AL147" s="56"/>
      <c r="AM147" s="55"/>
      <c r="AN147" s="56"/>
      <c r="AO147" s="56"/>
      <c r="AP147" s="56"/>
      <c r="AQ147" s="57"/>
      <c r="AR147" s="4" t="str">
        <f>IF(ISERROR(VLOOKUP(AQ147,階級!$A$2:$B$113,2,FALSE)),"--------",VLOOKUP(AQ147,階級!$A$2:$B$113,2,FALSE))</f>
        <v>--------</v>
      </c>
      <c r="AS147" s="4" t="str">
        <f>IF(COUNT(F147)=0,"----",LOOKUP(IF(F147-DATEVALUE(YEAR(F147)&amp;"/"&amp;"4/2")&lt;0,IF(MONTH(階級!$D$2)&lt;4,YEAR(階級!$D$2)-YEAR(F147),YEAR(階級!$D$2)-YEAR(F147)+1),IF(MONTH(階級!$D$2)&lt;4,YEAR(階級!$D$2)-YEAR(F147)-1,YEAR(階級!$D$2)-YEAR(F147))),階級!$F$2:$F$86,階級!$G$2:$G$86))</f>
        <v>----</v>
      </c>
      <c r="AT147" s="58"/>
      <c r="AU147" s="59"/>
      <c r="AV147" s="59"/>
      <c r="AW147" s="59"/>
      <c r="AX147" s="58"/>
      <c r="AY147" s="59"/>
      <c r="AZ147" s="59"/>
      <c r="BA147" s="59"/>
      <c r="BB147" s="58"/>
      <c r="BC147" s="59"/>
      <c r="BD147" s="59"/>
      <c r="BE147" s="59"/>
    </row>
    <row r="148" spans="1:57" ht="27" customHeight="1" x14ac:dyDescent="0.2">
      <c r="A148" s="32">
        <v>130</v>
      </c>
      <c r="B148" s="36">
        <f t="shared" ref="B148:B211" si="2">$D$13</f>
        <v>0</v>
      </c>
      <c r="C148" s="44"/>
      <c r="D148" s="44"/>
      <c r="E148" s="44"/>
      <c r="F148" s="45"/>
      <c r="G148" s="4" t="str">
        <f>IF(COUNT(F148)=0,"----",DATEDIF(F148,階級!$D$2,"y"))</f>
        <v>----</v>
      </c>
      <c r="H148" s="44"/>
      <c r="I148" s="46"/>
      <c r="J148" s="47"/>
      <c r="K148" s="44"/>
      <c r="L148" s="44"/>
      <c r="M148" s="4">
        <v>1</v>
      </c>
      <c r="N148" s="4" t="str">
        <f>IF(ISERROR(VLOOKUP(M148,階級!$A$2:$B$113,2,FALSE)),"--------",VLOOKUP(M148,階級!$A$2:$B$113,2,FALSE))</f>
        <v>型　団体</v>
      </c>
      <c r="O148" s="33" t="str">
        <f>IF(COUNT(F148)=0,"----",LOOKUP(IF(F148-DATEVALUE(YEAR(F148)&amp;"/"&amp;"4/2")&lt;0,IF(MONTH(階級!$D$2)&lt;4,YEAR(階級!$D$2)-YEAR(F148),YEAR(階級!$D$2)-YEAR(F148)+1),IF(MONTH(階級!$D$2)&lt;4,YEAR(階級!$D$2)-YEAR(F148)-1,YEAR(階級!$D$2)-YEAR(F148))),階級!$F$2:$F$86,階級!$G$2:$G$86))</f>
        <v>----</v>
      </c>
      <c r="P148" s="52"/>
      <c r="Q148" s="53"/>
      <c r="R148" s="53"/>
      <c r="S148" s="53"/>
      <c r="T148" s="52"/>
      <c r="U148" s="53"/>
      <c r="V148" s="53"/>
      <c r="W148" s="53"/>
      <c r="X148" s="52"/>
      <c r="Y148" s="53"/>
      <c r="Z148" s="53"/>
      <c r="AA148" s="53"/>
      <c r="AB148" s="54"/>
      <c r="AC148" s="4" t="str">
        <f>IF(ISERROR(VLOOKUP(AB148,階級!$A$2:$B$113,2,FALSE)),"--------",VLOOKUP(AB148,階級!$A$2:$B$113,2,FALSE))</f>
        <v>--------</v>
      </c>
      <c r="AD148" s="4" t="str">
        <f>IF(COUNT(F148)=0,"----",LOOKUP(IF(F148-DATEVALUE(YEAR(F148)&amp;"/"&amp;"4/2")&lt;0,IF(MONTH(階級!$D$2)&lt;4,YEAR(階級!$D$2)-YEAR(F148),YEAR(階級!$D$2)-YEAR(F148)+1),IF(MONTH(階級!$D$2)&lt;4,YEAR(階級!$D$2)-YEAR(F148)-1,YEAR(階級!$D$2)-YEAR(F148))),階級!$F$2:$F$86,階級!$G$2:$G$86))</f>
        <v>----</v>
      </c>
      <c r="AE148" s="55"/>
      <c r="AF148" s="56"/>
      <c r="AG148" s="56"/>
      <c r="AH148" s="56"/>
      <c r="AI148" s="55"/>
      <c r="AJ148" s="56"/>
      <c r="AK148" s="56"/>
      <c r="AL148" s="56"/>
      <c r="AM148" s="55"/>
      <c r="AN148" s="56"/>
      <c r="AO148" s="56"/>
      <c r="AP148" s="56"/>
      <c r="AQ148" s="57"/>
      <c r="AR148" s="4" t="str">
        <f>IF(ISERROR(VLOOKUP(AQ148,階級!$A$2:$B$113,2,FALSE)),"--------",VLOOKUP(AQ148,階級!$A$2:$B$113,2,FALSE))</f>
        <v>--------</v>
      </c>
      <c r="AS148" s="4" t="str">
        <f>IF(COUNT(F148)=0,"----",LOOKUP(IF(F148-DATEVALUE(YEAR(F148)&amp;"/"&amp;"4/2")&lt;0,IF(MONTH(階級!$D$2)&lt;4,YEAR(階級!$D$2)-YEAR(F148),YEAR(階級!$D$2)-YEAR(F148)+1),IF(MONTH(階級!$D$2)&lt;4,YEAR(階級!$D$2)-YEAR(F148)-1,YEAR(階級!$D$2)-YEAR(F148))),階級!$F$2:$F$86,階級!$G$2:$G$86))</f>
        <v>----</v>
      </c>
      <c r="AT148" s="58"/>
      <c r="AU148" s="59"/>
      <c r="AV148" s="59"/>
      <c r="AW148" s="59"/>
      <c r="AX148" s="58"/>
      <c r="AY148" s="59"/>
      <c r="AZ148" s="59"/>
      <c r="BA148" s="59"/>
      <c r="BB148" s="58"/>
      <c r="BC148" s="59"/>
      <c r="BD148" s="59"/>
      <c r="BE148" s="59"/>
    </row>
    <row r="149" spans="1:57" ht="27" customHeight="1" x14ac:dyDescent="0.2">
      <c r="A149" s="32">
        <v>131</v>
      </c>
      <c r="B149" s="36">
        <f t="shared" si="2"/>
        <v>0</v>
      </c>
      <c r="C149" s="44"/>
      <c r="D149" s="44"/>
      <c r="E149" s="44"/>
      <c r="F149" s="45"/>
      <c r="G149" s="4" t="str">
        <f>IF(COUNT(F149)=0,"----",DATEDIF(F149,階級!$D$2,"y"))</f>
        <v>----</v>
      </c>
      <c r="H149" s="44"/>
      <c r="I149" s="46"/>
      <c r="J149" s="47"/>
      <c r="K149" s="44"/>
      <c r="L149" s="44"/>
      <c r="M149" s="4">
        <v>1</v>
      </c>
      <c r="N149" s="4" t="str">
        <f>IF(ISERROR(VLOOKUP(M149,階級!$A$2:$B$113,2,FALSE)),"--------",VLOOKUP(M149,階級!$A$2:$B$113,2,FALSE))</f>
        <v>型　団体</v>
      </c>
      <c r="O149" s="33" t="str">
        <f>IF(COUNT(F149)=0,"----",LOOKUP(IF(F149-DATEVALUE(YEAR(F149)&amp;"/"&amp;"4/2")&lt;0,IF(MONTH(階級!$D$2)&lt;4,YEAR(階級!$D$2)-YEAR(F149),YEAR(階級!$D$2)-YEAR(F149)+1),IF(MONTH(階級!$D$2)&lt;4,YEAR(階級!$D$2)-YEAR(F149)-1,YEAR(階級!$D$2)-YEAR(F149))),階級!$F$2:$F$86,階級!$G$2:$G$86))</f>
        <v>----</v>
      </c>
      <c r="P149" s="52"/>
      <c r="Q149" s="53"/>
      <c r="R149" s="53"/>
      <c r="S149" s="53"/>
      <c r="T149" s="52"/>
      <c r="U149" s="53"/>
      <c r="V149" s="53"/>
      <c r="W149" s="53"/>
      <c r="X149" s="52"/>
      <c r="Y149" s="53"/>
      <c r="Z149" s="53"/>
      <c r="AA149" s="53"/>
      <c r="AB149" s="54"/>
      <c r="AC149" s="4" t="str">
        <f>IF(ISERROR(VLOOKUP(AB149,階級!$A$2:$B$113,2,FALSE)),"--------",VLOOKUP(AB149,階級!$A$2:$B$113,2,FALSE))</f>
        <v>--------</v>
      </c>
      <c r="AD149" s="4" t="str">
        <f>IF(COUNT(F149)=0,"----",LOOKUP(IF(F149-DATEVALUE(YEAR(F149)&amp;"/"&amp;"4/2")&lt;0,IF(MONTH(階級!$D$2)&lt;4,YEAR(階級!$D$2)-YEAR(F149),YEAR(階級!$D$2)-YEAR(F149)+1),IF(MONTH(階級!$D$2)&lt;4,YEAR(階級!$D$2)-YEAR(F149)-1,YEAR(階級!$D$2)-YEAR(F149))),階級!$F$2:$F$86,階級!$G$2:$G$86))</f>
        <v>----</v>
      </c>
      <c r="AE149" s="55"/>
      <c r="AF149" s="56"/>
      <c r="AG149" s="56"/>
      <c r="AH149" s="56"/>
      <c r="AI149" s="55"/>
      <c r="AJ149" s="56"/>
      <c r="AK149" s="56"/>
      <c r="AL149" s="56"/>
      <c r="AM149" s="55"/>
      <c r="AN149" s="56"/>
      <c r="AO149" s="56"/>
      <c r="AP149" s="56"/>
      <c r="AQ149" s="57"/>
      <c r="AR149" s="4" t="str">
        <f>IF(ISERROR(VLOOKUP(AQ149,階級!$A$2:$B$113,2,FALSE)),"--------",VLOOKUP(AQ149,階級!$A$2:$B$113,2,FALSE))</f>
        <v>--------</v>
      </c>
      <c r="AS149" s="4" t="str">
        <f>IF(COUNT(F149)=0,"----",LOOKUP(IF(F149-DATEVALUE(YEAR(F149)&amp;"/"&amp;"4/2")&lt;0,IF(MONTH(階級!$D$2)&lt;4,YEAR(階級!$D$2)-YEAR(F149),YEAR(階級!$D$2)-YEAR(F149)+1),IF(MONTH(階級!$D$2)&lt;4,YEAR(階級!$D$2)-YEAR(F149)-1,YEAR(階級!$D$2)-YEAR(F149))),階級!$F$2:$F$86,階級!$G$2:$G$86))</f>
        <v>----</v>
      </c>
      <c r="AT149" s="58"/>
      <c r="AU149" s="59"/>
      <c r="AV149" s="59"/>
      <c r="AW149" s="59"/>
      <c r="AX149" s="58"/>
      <c r="AY149" s="59"/>
      <c r="AZ149" s="59"/>
      <c r="BA149" s="59"/>
      <c r="BB149" s="58"/>
      <c r="BC149" s="59"/>
      <c r="BD149" s="59"/>
      <c r="BE149" s="59"/>
    </row>
    <row r="150" spans="1:57" ht="27" customHeight="1" x14ac:dyDescent="0.2">
      <c r="A150" s="32">
        <v>132</v>
      </c>
      <c r="B150" s="36">
        <f t="shared" si="2"/>
        <v>0</v>
      </c>
      <c r="C150" s="44"/>
      <c r="D150" s="44"/>
      <c r="E150" s="44"/>
      <c r="F150" s="45"/>
      <c r="G150" s="4" t="str">
        <f>IF(COUNT(F150)=0,"----",DATEDIF(F150,階級!$D$2,"y"))</f>
        <v>----</v>
      </c>
      <c r="H150" s="44"/>
      <c r="I150" s="46"/>
      <c r="J150" s="47"/>
      <c r="K150" s="44"/>
      <c r="L150" s="44"/>
      <c r="M150" s="4">
        <v>1</v>
      </c>
      <c r="N150" s="4" t="str">
        <f>IF(ISERROR(VLOOKUP(M150,階級!$A$2:$B$113,2,FALSE)),"--------",VLOOKUP(M150,階級!$A$2:$B$113,2,FALSE))</f>
        <v>型　団体</v>
      </c>
      <c r="O150" s="33" t="str">
        <f>IF(COUNT(F150)=0,"----",LOOKUP(IF(F150-DATEVALUE(YEAR(F150)&amp;"/"&amp;"4/2")&lt;0,IF(MONTH(階級!$D$2)&lt;4,YEAR(階級!$D$2)-YEAR(F150),YEAR(階級!$D$2)-YEAR(F150)+1),IF(MONTH(階級!$D$2)&lt;4,YEAR(階級!$D$2)-YEAR(F150)-1,YEAR(階級!$D$2)-YEAR(F150))),階級!$F$2:$F$86,階級!$G$2:$G$86))</f>
        <v>----</v>
      </c>
      <c r="P150" s="52"/>
      <c r="Q150" s="53"/>
      <c r="R150" s="53"/>
      <c r="S150" s="53"/>
      <c r="T150" s="52"/>
      <c r="U150" s="53"/>
      <c r="V150" s="53"/>
      <c r="W150" s="53"/>
      <c r="X150" s="52"/>
      <c r="Y150" s="53"/>
      <c r="Z150" s="53"/>
      <c r="AA150" s="53"/>
      <c r="AB150" s="54"/>
      <c r="AC150" s="4" t="str">
        <f>IF(ISERROR(VLOOKUP(AB150,階級!$A$2:$B$113,2,FALSE)),"--------",VLOOKUP(AB150,階級!$A$2:$B$113,2,FALSE))</f>
        <v>--------</v>
      </c>
      <c r="AD150" s="4" t="str">
        <f>IF(COUNT(F150)=0,"----",LOOKUP(IF(F150-DATEVALUE(YEAR(F150)&amp;"/"&amp;"4/2")&lt;0,IF(MONTH(階級!$D$2)&lt;4,YEAR(階級!$D$2)-YEAR(F150),YEAR(階級!$D$2)-YEAR(F150)+1),IF(MONTH(階級!$D$2)&lt;4,YEAR(階級!$D$2)-YEAR(F150)-1,YEAR(階級!$D$2)-YEAR(F150))),階級!$F$2:$F$86,階級!$G$2:$G$86))</f>
        <v>----</v>
      </c>
      <c r="AE150" s="55"/>
      <c r="AF150" s="56"/>
      <c r="AG150" s="56"/>
      <c r="AH150" s="56"/>
      <c r="AI150" s="55"/>
      <c r="AJ150" s="56"/>
      <c r="AK150" s="56"/>
      <c r="AL150" s="56"/>
      <c r="AM150" s="55"/>
      <c r="AN150" s="56"/>
      <c r="AO150" s="56"/>
      <c r="AP150" s="56"/>
      <c r="AQ150" s="57"/>
      <c r="AR150" s="4" t="str">
        <f>IF(ISERROR(VLOOKUP(AQ150,階級!$A$2:$B$113,2,FALSE)),"--------",VLOOKUP(AQ150,階級!$A$2:$B$113,2,FALSE))</f>
        <v>--------</v>
      </c>
      <c r="AS150" s="4" t="str">
        <f>IF(COUNT(F150)=0,"----",LOOKUP(IF(F150-DATEVALUE(YEAR(F150)&amp;"/"&amp;"4/2")&lt;0,IF(MONTH(階級!$D$2)&lt;4,YEAR(階級!$D$2)-YEAR(F150),YEAR(階級!$D$2)-YEAR(F150)+1),IF(MONTH(階級!$D$2)&lt;4,YEAR(階級!$D$2)-YEAR(F150)-1,YEAR(階級!$D$2)-YEAR(F150))),階級!$F$2:$F$86,階級!$G$2:$G$86))</f>
        <v>----</v>
      </c>
      <c r="AT150" s="58"/>
      <c r="AU150" s="59"/>
      <c r="AV150" s="59"/>
      <c r="AW150" s="59"/>
      <c r="AX150" s="58"/>
      <c r="AY150" s="59"/>
      <c r="AZ150" s="59"/>
      <c r="BA150" s="59"/>
      <c r="BB150" s="58"/>
      <c r="BC150" s="59"/>
      <c r="BD150" s="59"/>
      <c r="BE150" s="59"/>
    </row>
    <row r="151" spans="1:57" ht="27" customHeight="1" x14ac:dyDescent="0.2">
      <c r="A151" s="32">
        <v>133</v>
      </c>
      <c r="B151" s="36">
        <f t="shared" si="2"/>
        <v>0</v>
      </c>
      <c r="C151" s="44"/>
      <c r="D151" s="44"/>
      <c r="E151" s="44"/>
      <c r="F151" s="45"/>
      <c r="G151" s="4" t="str">
        <f>IF(COUNT(F151)=0,"----",DATEDIF(F151,階級!$D$2,"y"))</f>
        <v>----</v>
      </c>
      <c r="H151" s="44"/>
      <c r="I151" s="46"/>
      <c r="J151" s="47"/>
      <c r="K151" s="44"/>
      <c r="L151" s="44"/>
      <c r="M151" s="4">
        <v>1</v>
      </c>
      <c r="N151" s="4" t="str">
        <f>IF(ISERROR(VLOOKUP(M151,階級!$A$2:$B$113,2,FALSE)),"--------",VLOOKUP(M151,階級!$A$2:$B$113,2,FALSE))</f>
        <v>型　団体</v>
      </c>
      <c r="O151" s="33" t="str">
        <f>IF(COUNT(F151)=0,"----",LOOKUP(IF(F151-DATEVALUE(YEAR(F151)&amp;"/"&amp;"4/2")&lt;0,IF(MONTH(階級!$D$2)&lt;4,YEAR(階級!$D$2)-YEAR(F151),YEAR(階級!$D$2)-YEAR(F151)+1),IF(MONTH(階級!$D$2)&lt;4,YEAR(階級!$D$2)-YEAR(F151)-1,YEAR(階級!$D$2)-YEAR(F151))),階級!$F$2:$F$86,階級!$G$2:$G$86))</f>
        <v>----</v>
      </c>
      <c r="P151" s="52"/>
      <c r="Q151" s="53"/>
      <c r="R151" s="53"/>
      <c r="S151" s="53"/>
      <c r="T151" s="52"/>
      <c r="U151" s="53"/>
      <c r="V151" s="53"/>
      <c r="W151" s="53"/>
      <c r="X151" s="52"/>
      <c r="Y151" s="53"/>
      <c r="Z151" s="53"/>
      <c r="AA151" s="53"/>
      <c r="AB151" s="54"/>
      <c r="AC151" s="4" t="str">
        <f>IF(ISERROR(VLOOKUP(AB151,階級!$A$2:$B$113,2,FALSE)),"--------",VLOOKUP(AB151,階級!$A$2:$B$113,2,FALSE))</f>
        <v>--------</v>
      </c>
      <c r="AD151" s="4" t="str">
        <f>IF(COUNT(F151)=0,"----",LOOKUP(IF(F151-DATEVALUE(YEAR(F151)&amp;"/"&amp;"4/2")&lt;0,IF(MONTH(階級!$D$2)&lt;4,YEAR(階級!$D$2)-YEAR(F151),YEAR(階級!$D$2)-YEAR(F151)+1),IF(MONTH(階級!$D$2)&lt;4,YEAR(階級!$D$2)-YEAR(F151)-1,YEAR(階級!$D$2)-YEAR(F151))),階級!$F$2:$F$86,階級!$G$2:$G$86))</f>
        <v>----</v>
      </c>
      <c r="AE151" s="55"/>
      <c r="AF151" s="56"/>
      <c r="AG151" s="56"/>
      <c r="AH151" s="56"/>
      <c r="AI151" s="55"/>
      <c r="AJ151" s="56"/>
      <c r="AK151" s="56"/>
      <c r="AL151" s="56"/>
      <c r="AM151" s="55"/>
      <c r="AN151" s="56"/>
      <c r="AO151" s="56"/>
      <c r="AP151" s="56"/>
      <c r="AQ151" s="57"/>
      <c r="AR151" s="4" t="str">
        <f>IF(ISERROR(VLOOKUP(AQ151,階級!$A$2:$B$113,2,FALSE)),"--------",VLOOKUP(AQ151,階級!$A$2:$B$113,2,FALSE))</f>
        <v>--------</v>
      </c>
      <c r="AS151" s="4" t="str">
        <f>IF(COUNT(F151)=0,"----",LOOKUP(IF(F151-DATEVALUE(YEAR(F151)&amp;"/"&amp;"4/2")&lt;0,IF(MONTH(階級!$D$2)&lt;4,YEAR(階級!$D$2)-YEAR(F151),YEAR(階級!$D$2)-YEAR(F151)+1),IF(MONTH(階級!$D$2)&lt;4,YEAR(階級!$D$2)-YEAR(F151)-1,YEAR(階級!$D$2)-YEAR(F151))),階級!$F$2:$F$86,階級!$G$2:$G$86))</f>
        <v>----</v>
      </c>
      <c r="AT151" s="58"/>
      <c r="AU151" s="59"/>
      <c r="AV151" s="59"/>
      <c r="AW151" s="59"/>
      <c r="AX151" s="58"/>
      <c r="AY151" s="59"/>
      <c r="AZ151" s="59"/>
      <c r="BA151" s="59"/>
      <c r="BB151" s="58"/>
      <c r="BC151" s="59"/>
      <c r="BD151" s="59"/>
      <c r="BE151" s="59"/>
    </row>
    <row r="152" spans="1:57" ht="27" customHeight="1" x14ac:dyDescent="0.2">
      <c r="A152" s="32">
        <v>134</v>
      </c>
      <c r="B152" s="36">
        <f t="shared" si="2"/>
        <v>0</v>
      </c>
      <c r="C152" s="44"/>
      <c r="D152" s="44"/>
      <c r="E152" s="44"/>
      <c r="F152" s="45"/>
      <c r="G152" s="4" t="str">
        <f>IF(COUNT(F152)=0,"----",DATEDIF(F152,階級!$D$2,"y"))</f>
        <v>----</v>
      </c>
      <c r="H152" s="44"/>
      <c r="I152" s="46"/>
      <c r="J152" s="47"/>
      <c r="K152" s="44"/>
      <c r="L152" s="44"/>
      <c r="M152" s="4">
        <v>1</v>
      </c>
      <c r="N152" s="4" t="str">
        <f>IF(ISERROR(VLOOKUP(M152,階級!$A$2:$B$113,2,FALSE)),"--------",VLOOKUP(M152,階級!$A$2:$B$113,2,FALSE))</f>
        <v>型　団体</v>
      </c>
      <c r="O152" s="33" t="str">
        <f>IF(COUNT(F152)=0,"----",LOOKUP(IF(F152-DATEVALUE(YEAR(F152)&amp;"/"&amp;"4/2")&lt;0,IF(MONTH(階級!$D$2)&lt;4,YEAR(階級!$D$2)-YEAR(F152),YEAR(階級!$D$2)-YEAR(F152)+1),IF(MONTH(階級!$D$2)&lt;4,YEAR(階級!$D$2)-YEAR(F152)-1,YEAR(階級!$D$2)-YEAR(F152))),階級!$F$2:$F$86,階級!$G$2:$G$86))</f>
        <v>----</v>
      </c>
      <c r="P152" s="52"/>
      <c r="Q152" s="53"/>
      <c r="R152" s="53"/>
      <c r="S152" s="53"/>
      <c r="T152" s="52"/>
      <c r="U152" s="53"/>
      <c r="V152" s="53"/>
      <c r="W152" s="53"/>
      <c r="X152" s="52"/>
      <c r="Y152" s="53"/>
      <c r="Z152" s="53"/>
      <c r="AA152" s="53"/>
      <c r="AB152" s="54"/>
      <c r="AC152" s="4" t="str">
        <f>IF(ISERROR(VLOOKUP(AB152,階級!$A$2:$B$113,2,FALSE)),"--------",VLOOKUP(AB152,階級!$A$2:$B$113,2,FALSE))</f>
        <v>--------</v>
      </c>
      <c r="AD152" s="4" t="str">
        <f>IF(COUNT(F152)=0,"----",LOOKUP(IF(F152-DATEVALUE(YEAR(F152)&amp;"/"&amp;"4/2")&lt;0,IF(MONTH(階級!$D$2)&lt;4,YEAR(階級!$D$2)-YEAR(F152),YEAR(階級!$D$2)-YEAR(F152)+1),IF(MONTH(階級!$D$2)&lt;4,YEAR(階級!$D$2)-YEAR(F152)-1,YEAR(階級!$D$2)-YEAR(F152))),階級!$F$2:$F$86,階級!$G$2:$G$86))</f>
        <v>----</v>
      </c>
      <c r="AE152" s="55"/>
      <c r="AF152" s="56"/>
      <c r="AG152" s="56"/>
      <c r="AH152" s="56"/>
      <c r="AI152" s="55"/>
      <c r="AJ152" s="56"/>
      <c r="AK152" s="56"/>
      <c r="AL152" s="56"/>
      <c r="AM152" s="55"/>
      <c r="AN152" s="56"/>
      <c r="AO152" s="56"/>
      <c r="AP152" s="56"/>
      <c r="AQ152" s="57"/>
      <c r="AR152" s="4" t="str">
        <f>IF(ISERROR(VLOOKUP(AQ152,階級!$A$2:$B$113,2,FALSE)),"--------",VLOOKUP(AQ152,階級!$A$2:$B$113,2,FALSE))</f>
        <v>--------</v>
      </c>
      <c r="AS152" s="4" t="str">
        <f>IF(COUNT(F152)=0,"----",LOOKUP(IF(F152-DATEVALUE(YEAR(F152)&amp;"/"&amp;"4/2")&lt;0,IF(MONTH(階級!$D$2)&lt;4,YEAR(階級!$D$2)-YEAR(F152),YEAR(階級!$D$2)-YEAR(F152)+1),IF(MONTH(階級!$D$2)&lt;4,YEAR(階級!$D$2)-YEAR(F152)-1,YEAR(階級!$D$2)-YEAR(F152))),階級!$F$2:$F$86,階級!$G$2:$G$86))</f>
        <v>----</v>
      </c>
      <c r="AT152" s="58"/>
      <c r="AU152" s="59"/>
      <c r="AV152" s="59"/>
      <c r="AW152" s="59"/>
      <c r="AX152" s="58"/>
      <c r="AY152" s="59"/>
      <c r="AZ152" s="59"/>
      <c r="BA152" s="59"/>
      <c r="BB152" s="58"/>
      <c r="BC152" s="59"/>
      <c r="BD152" s="59"/>
      <c r="BE152" s="59"/>
    </row>
    <row r="153" spans="1:57" ht="27" customHeight="1" x14ac:dyDescent="0.2">
      <c r="A153" s="32">
        <v>135</v>
      </c>
      <c r="B153" s="36">
        <f t="shared" si="2"/>
        <v>0</v>
      </c>
      <c r="C153" s="44"/>
      <c r="D153" s="44"/>
      <c r="E153" s="44"/>
      <c r="F153" s="45"/>
      <c r="G153" s="4" t="str">
        <f>IF(COUNT(F153)=0,"----",DATEDIF(F153,階級!$D$2,"y"))</f>
        <v>----</v>
      </c>
      <c r="H153" s="44"/>
      <c r="I153" s="46"/>
      <c r="J153" s="47"/>
      <c r="K153" s="44"/>
      <c r="L153" s="44"/>
      <c r="M153" s="4">
        <v>1</v>
      </c>
      <c r="N153" s="4" t="str">
        <f>IF(ISERROR(VLOOKUP(M153,階級!$A$2:$B$113,2,FALSE)),"--------",VLOOKUP(M153,階級!$A$2:$B$113,2,FALSE))</f>
        <v>型　団体</v>
      </c>
      <c r="O153" s="33" t="str">
        <f>IF(COUNT(F153)=0,"----",LOOKUP(IF(F153-DATEVALUE(YEAR(F153)&amp;"/"&amp;"4/2")&lt;0,IF(MONTH(階級!$D$2)&lt;4,YEAR(階級!$D$2)-YEAR(F153),YEAR(階級!$D$2)-YEAR(F153)+1),IF(MONTH(階級!$D$2)&lt;4,YEAR(階級!$D$2)-YEAR(F153)-1,YEAR(階級!$D$2)-YEAR(F153))),階級!$F$2:$F$86,階級!$G$2:$G$86))</f>
        <v>----</v>
      </c>
      <c r="P153" s="52"/>
      <c r="Q153" s="53"/>
      <c r="R153" s="53"/>
      <c r="S153" s="53"/>
      <c r="T153" s="52"/>
      <c r="U153" s="53"/>
      <c r="V153" s="53"/>
      <c r="W153" s="53"/>
      <c r="X153" s="52"/>
      <c r="Y153" s="53"/>
      <c r="Z153" s="53"/>
      <c r="AA153" s="53"/>
      <c r="AB153" s="54"/>
      <c r="AC153" s="4" t="str">
        <f>IF(ISERROR(VLOOKUP(AB153,階級!$A$2:$B$113,2,FALSE)),"--------",VLOOKUP(AB153,階級!$A$2:$B$113,2,FALSE))</f>
        <v>--------</v>
      </c>
      <c r="AD153" s="4" t="str">
        <f>IF(COUNT(F153)=0,"----",LOOKUP(IF(F153-DATEVALUE(YEAR(F153)&amp;"/"&amp;"4/2")&lt;0,IF(MONTH(階級!$D$2)&lt;4,YEAR(階級!$D$2)-YEAR(F153),YEAR(階級!$D$2)-YEAR(F153)+1),IF(MONTH(階級!$D$2)&lt;4,YEAR(階級!$D$2)-YEAR(F153)-1,YEAR(階級!$D$2)-YEAR(F153))),階級!$F$2:$F$86,階級!$G$2:$G$86))</f>
        <v>----</v>
      </c>
      <c r="AE153" s="55"/>
      <c r="AF153" s="56"/>
      <c r="AG153" s="56"/>
      <c r="AH153" s="56"/>
      <c r="AI153" s="55"/>
      <c r="AJ153" s="56"/>
      <c r="AK153" s="56"/>
      <c r="AL153" s="56"/>
      <c r="AM153" s="55"/>
      <c r="AN153" s="56"/>
      <c r="AO153" s="56"/>
      <c r="AP153" s="56"/>
      <c r="AQ153" s="57"/>
      <c r="AR153" s="4" t="str">
        <f>IF(ISERROR(VLOOKUP(AQ153,階級!$A$2:$B$113,2,FALSE)),"--------",VLOOKUP(AQ153,階級!$A$2:$B$113,2,FALSE))</f>
        <v>--------</v>
      </c>
      <c r="AS153" s="4" t="str">
        <f>IF(COUNT(F153)=0,"----",LOOKUP(IF(F153-DATEVALUE(YEAR(F153)&amp;"/"&amp;"4/2")&lt;0,IF(MONTH(階級!$D$2)&lt;4,YEAR(階級!$D$2)-YEAR(F153),YEAR(階級!$D$2)-YEAR(F153)+1),IF(MONTH(階級!$D$2)&lt;4,YEAR(階級!$D$2)-YEAR(F153)-1,YEAR(階級!$D$2)-YEAR(F153))),階級!$F$2:$F$86,階級!$G$2:$G$86))</f>
        <v>----</v>
      </c>
      <c r="AT153" s="58"/>
      <c r="AU153" s="59"/>
      <c r="AV153" s="59"/>
      <c r="AW153" s="59"/>
      <c r="AX153" s="58"/>
      <c r="AY153" s="59"/>
      <c r="AZ153" s="59"/>
      <c r="BA153" s="59"/>
      <c r="BB153" s="58"/>
      <c r="BC153" s="59"/>
      <c r="BD153" s="59"/>
      <c r="BE153" s="59"/>
    </row>
    <row r="154" spans="1:57" ht="27" customHeight="1" x14ac:dyDescent="0.2">
      <c r="A154" s="32">
        <v>136</v>
      </c>
      <c r="B154" s="36">
        <f t="shared" si="2"/>
        <v>0</v>
      </c>
      <c r="C154" s="44"/>
      <c r="D154" s="44"/>
      <c r="E154" s="44"/>
      <c r="F154" s="45"/>
      <c r="G154" s="4" t="str">
        <f>IF(COUNT(F154)=0,"----",DATEDIF(F154,階級!$D$2,"y"))</f>
        <v>----</v>
      </c>
      <c r="H154" s="44"/>
      <c r="I154" s="46"/>
      <c r="J154" s="47"/>
      <c r="K154" s="44"/>
      <c r="L154" s="44"/>
      <c r="M154" s="4">
        <v>1</v>
      </c>
      <c r="N154" s="4" t="str">
        <f>IF(ISERROR(VLOOKUP(M154,階級!$A$2:$B$113,2,FALSE)),"--------",VLOOKUP(M154,階級!$A$2:$B$113,2,FALSE))</f>
        <v>型　団体</v>
      </c>
      <c r="O154" s="33" t="str">
        <f>IF(COUNT(F154)=0,"----",LOOKUP(IF(F154-DATEVALUE(YEAR(F154)&amp;"/"&amp;"4/2")&lt;0,IF(MONTH(階級!$D$2)&lt;4,YEAR(階級!$D$2)-YEAR(F154),YEAR(階級!$D$2)-YEAR(F154)+1),IF(MONTH(階級!$D$2)&lt;4,YEAR(階級!$D$2)-YEAR(F154)-1,YEAR(階級!$D$2)-YEAR(F154))),階級!$F$2:$F$86,階級!$G$2:$G$86))</f>
        <v>----</v>
      </c>
      <c r="P154" s="52"/>
      <c r="Q154" s="53"/>
      <c r="R154" s="53"/>
      <c r="S154" s="53"/>
      <c r="T154" s="52"/>
      <c r="U154" s="53"/>
      <c r="V154" s="53"/>
      <c r="W154" s="53"/>
      <c r="X154" s="52"/>
      <c r="Y154" s="53"/>
      <c r="Z154" s="53"/>
      <c r="AA154" s="53"/>
      <c r="AB154" s="54"/>
      <c r="AC154" s="4" t="str">
        <f>IF(ISERROR(VLOOKUP(AB154,階級!$A$2:$B$113,2,FALSE)),"--------",VLOOKUP(AB154,階級!$A$2:$B$113,2,FALSE))</f>
        <v>--------</v>
      </c>
      <c r="AD154" s="4" t="str">
        <f>IF(COUNT(F154)=0,"----",LOOKUP(IF(F154-DATEVALUE(YEAR(F154)&amp;"/"&amp;"4/2")&lt;0,IF(MONTH(階級!$D$2)&lt;4,YEAR(階級!$D$2)-YEAR(F154),YEAR(階級!$D$2)-YEAR(F154)+1),IF(MONTH(階級!$D$2)&lt;4,YEAR(階級!$D$2)-YEAR(F154)-1,YEAR(階級!$D$2)-YEAR(F154))),階級!$F$2:$F$86,階級!$G$2:$G$86))</f>
        <v>----</v>
      </c>
      <c r="AE154" s="55"/>
      <c r="AF154" s="56"/>
      <c r="AG154" s="56"/>
      <c r="AH154" s="56"/>
      <c r="AI154" s="55"/>
      <c r="AJ154" s="56"/>
      <c r="AK154" s="56"/>
      <c r="AL154" s="56"/>
      <c r="AM154" s="55"/>
      <c r="AN154" s="56"/>
      <c r="AO154" s="56"/>
      <c r="AP154" s="56"/>
      <c r="AQ154" s="57"/>
      <c r="AR154" s="4" t="str">
        <f>IF(ISERROR(VLOOKUP(AQ154,階級!$A$2:$B$113,2,FALSE)),"--------",VLOOKUP(AQ154,階級!$A$2:$B$113,2,FALSE))</f>
        <v>--------</v>
      </c>
      <c r="AS154" s="4" t="str">
        <f>IF(COUNT(F154)=0,"----",LOOKUP(IF(F154-DATEVALUE(YEAR(F154)&amp;"/"&amp;"4/2")&lt;0,IF(MONTH(階級!$D$2)&lt;4,YEAR(階級!$D$2)-YEAR(F154),YEAR(階級!$D$2)-YEAR(F154)+1),IF(MONTH(階級!$D$2)&lt;4,YEAR(階級!$D$2)-YEAR(F154)-1,YEAR(階級!$D$2)-YEAR(F154))),階級!$F$2:$F$86,階級!$G$2:$G$86))</f>
        <v>----</v>
      </c>
      <c r="AT154" s="58"/>
      <c r="AU154" s="59"/>
      <c r="AV154" s="59"/>
      <c r="AW154" s="59"/>
      <c r="AX154" s="58"/>
      <c r="AY154" s="59"/>
      <c r="AZ154" s="59"/>
      <c r="BA154" s="59"/>
      <c r="BB154" s="58"/>
      <c r="BC154" s="59"/>
      <c r="BD154" s="59"/>
      <c r="BE154" s="59"/>
    </row>
    <row r="155" spans="1:57" ht="27" customHeight="1" x14ac:dyDescent="0.2">
      <c r="A155" s="32">
        <v>137</v>
      </c>
      <c r="B155" s="36">
        <f t="shared" si="2"/>
        <v>0</v>
      </c>
      <c r="C155" s="44"/>
      <c r="D155" s="44"/>
      <c r="E155" s="44"/>
      <c r="F155" s="45"/>
      <c r="G155" s="4" t="str">
        <f>IF(COUNT(F155)=0,"----",DATEDIF(F155,階級!$D$2,"y"))</f>
        <v>----</v>
      </c>
      <c r="H155" s="44"/>
      <c r="I155" s="46"/>
      <c r="J155" s="47"/>
      <c r="K155" s="44"/>
      <c r="L155" s="44"/>
      <c r="M155" s="4">
        <v>1</v>
      </c>
      <c r="N155" s="4" t="str">
        <f>IF(ISERROR(VLOOKUP(M155,階級!$A$2:$B$113,2,FALSE)),"--------",VLOOKUP(M155,階級!$A$2:$B$113,2,FALSE))</f>
        <v>型　団体</v>
      </c>
      <c r="O155" s="33" t="str">
        <f>IF(COUNT(F155)=0,"----",LOOKUP(IF(F155-DATEVALUE(YEAR(F155)&amp;"/"&amp;"4/2")&lt;0,IF(MONTH(階級!$D$2)&lt;4,YEAR(階級!$D$2)-YEAR(F155),YEAR(階級!$D$2)-YEAR(F155)+1),IF(MONTH(階級!$D$2)&lt;4,YEAR(階級!$D$2)-YEAR(F155)-1,YEAR(階級!$D$2)-YEAR(F155))),階級!$F$2:$F$86,階級!$G$2:$G$86))</f>
        <v>----</v>
      </c>
      <c r="P155" s="52"/>
      <c r="Q155" s="53"/>
      <c r="R155" s="53"/>
      <c r="S155" s="53"/>
      <c r="T155" s="52"/>
      <c r="U155" s="53"/>
      <c r="V155" s="53"/>
      <c r="W155" s="53"/>
      <c r="X155" s="52"/>
      <c r="Y155" s="53"/>
      <c r="Z155" s="53"/>
      <c r="AA155" s="53"/>
      <c r="AB155" s="54"/>
      <c r="AC155" s="4" t="str">
        <f>IF(ISERROR(VLOOKUP(AB155,階級!$A$2:$B$113,2,FALSE)),"--------",VLOOKUP(AB155,階級!$A$2:$B$113,2,FALSE))</f>
        <v>--------</v>
      </c>
      <c r="AD155" s="4" t="str">
        <f>IF(COUNT(F155)=0,"----",LOOKUP(IF(F155-DATEVALUE(YEAR(F155)&amp;"/"&amp;"4/2")&lt;0,IF(MONTH(階級!$D$2)&lt;4,YEAR(階級!$D$2)-YEAR(F155),YEAR(階級!$D$2)-YEAR(F155)+1),IF(MONTH(階級!$D$2)&lt;4,YEAR(階級!$D$2)-YEAR(F155)-1,YEAR(階級!$D$2)-YEAR(F155))),階級!$F$2:$F$86,階級!$G$2:$G$86))</f>
        <v>----</v>
      </c>
      <c r="AE155" s="55"/>
      <c r="AF155" s="56"/>
      <c r="AG155" s="56"/>
      <c r="AH155" s="56"/>
      <c r="AI155" s="55"/>
      <c r="AJ155" s="56"/>
      <c r="AK155" s="56"/>
      <c r="AL155" s="56"/>
      <c r="AM155" s="55"/>
      <c r="AN155" s="56"/>
      <c r="AO155" s="56"/>
      <c r="AP155" s="56"/>
      <c r="AQ155" s="57"/>
      <c r="AR155" s="4" t="str">
        <f>IF(ISERROR(VLOOKUP(AQ155,階級!$A$2:$B$113,2,FALSE)),"--------",VLOOKUP(AQ155,階級!$A$2:$B$113,2,FALSE))</f>
        <v>--------</v>
      </c>
      <c r="AS155" s="4" t="str">
        <f>IF(COUNT(F155)=0,"----",LOOKUP(IF(F155-DATEVALUE(YEAR(F155)&amp;"/"&amp;"4/2")&lt;0,IF(MONTH(階級!$D$2)&lt;4,YEAR(階級!$D$2)-YEAR(F155),YEAR(階級!$D$2)-YEAR(F155)+1),IF(MONTH(階級!$D$2)&lt;4,YEAR(階級!$D$2)-YEAR(F155)-1,YEAR(階級!$D$2)-YEAR(F155))),階級!$F$2:$F$86,階級!$G$2:$G$86))</f>
        <v>----</v>
      </c>
      <c r="AT155" s="58"/>
      <c r="AU155" s="59"/>
      <c r="AV155" s="59"/>
      <c r="AW155" s="59"/>
      <c r="AX155" s="58"/>
      <c r="AY155" s="59"/>
      <c r="AZ155" s="59"/>
      <c r="BA155" s="59"/>
      <c r="BB155" s="58"/>
      <c r="BC155" s="59"/>
      <c r="BD155" s="59"/>
      <c r="BE155" s="59"/>
    </row>
    <row r="156" spans="1:57" ht="27" customHeight="1" x14ac:dyDescent="0.2">
      <c r="A156" s="32">
        <v>138</v>
      </c>
      <c r="B156" s="36">
        <f t="shared" si="2"/>
        <v>0</v>
      </c>
      <c r="C156" s="44"/>
      <c r="D156" s="44"/>
      <c r="E156" s="44"/>
      <c r="F156" s="45"/>
      <c r="G156" s="4" t="str">
        <f>IF(COUNT(F156)=0,"----",DATEDIF(F156,階級!$D$2,"y"))</f>
        <v>----</v>
      </c>
      <c r="H156" s="44"/>
      <c r="I156" s="46"/>
      <c r="J156" s="47"/>
      <c r="K156" s="44"/>
      <c r="L156" s="44"/>
      <c r="M156" s="4">
        <v>1</v>
      </c>
      <c r="N156" s="4" t="str">
        <f>IF(ISERROR(VLOOKUP(M156,階級!$A$2:$B$113,2,FALSE)),"--------",VLOOKUP(M156,階級!$A$2:$B$113,2,FALSE))</f>
        <v>型　団体</v>
      </c>
      <c r="O156" s="33" t="str">
        <f>IF(COUNT(F156)=0,"----",LOOKUP(IF(F156-DATEVALUE(YEAR(F156)&amp;"/"&amp;"4/2")&lt;0,IF(MONTH(階級!$D$2)&lt;4,YEAR(階級!$D$2)-YEAR(F156),YEAR(階級!$D$2)-YEAR(F156)+1),IF(MONTH(階級!$D$2)&lt;4,YEAR(階級!$D$2)-YEAR(F156)-1,YEAR(階級!$D$2)-YEAR(F156))),階級!$F$2:$F$86,階級!$G$2:$G$86))</f>
        <v>----</v>
      </c>
      <c r="P156" s="52"/>
      <c r="Q156" s="53"/>
      <c r="R156" s="53"/>
      <c r="S156" s="53"/>
      <c r="T156" s="52"/>
      <c r="U156" s="53"/>
      <c r="V156" s="53"/>
      <c r="W156" s="53"/>
      <c r="X156" s="52"/>
      <c r="Y156" s="53"/>
      <c r="Z156" s="53"/>
      <c r="AA156" s="53"/>
      <c r="AB156" s="54"/>
      <c r="AC156" s="4" t="str">
        <f>IF(ISERROR(VLOOKUP(AB156,階級!$A$2:$B$113,2,FALSE)),"--------",VLOOKUP(AB156,階級!$A$2:$B$113,2,FALSE))</f>
        <v>--------</v>
      </c>
      <c r="AD156" s="4" t="str">
        <f>IF(COUNT(F156)=0,"----",LOOKUP(IF(F156-DATEVALUE(YEAR(F156)&amp;"/"&amp;"4/2")&lt;0,IF(MONTH(階級!$D$2)&lt;4,YEAR(階級!$D$2)-YEAR(F156),YEAR(階級!$D$2)-YEAR(F156)+1),IF(MONTH(階級!$D$2)&lt;4,YEAR(階級!$D$2)-YEAR(F156)-1,YEAR(階級!$D$2)-YEAR(F156))),階級!$F$2:$F$86,階級!$G$2:$G$86))</f>
        <v>----</v>
      </c>
      <c r="AE156" s="55"/>
      <c r="AF156" s="56"/>
      <c r="AG156" s="56"/>
      <c r="AH156" s="56"/>
      <c r="AI156" s="55"/>
      <c r="AJ156" s="56"/>
      <c r="AK156" s="56"/>
      <c r="AL156" s="56"/>
      <c r="AM156" s="55"/>
      <c r="AN156" s="56"/>
      <c r="AO156" s="56"/>
      <c r="AP156" s="56"/>
      <c r="AQ156" s="57"/>
      <c r="AR156" s="4" t="str">
        <f>IF(ISERROR(VLOOKUP(AQ156,階級!$A$2:$B$113,2,FALSE)),"--------",VLOOKUP(AQ156,階級!$A$2:$B$113,2,FALSE))</f>
        <v>--------</v>
      </c>
      <c r="AS156" s="4" t="str">
        <f>IF(COUNT(F156)=0,"----",LOOKUP(IF(F156-DATEVALUE(YEAR(F156)&amp;"/"&amp;"4/2")&lt;0,IF(MONTH(階級!$D$2)&lt;4,YEAR(階級!$D$2)-YEAR(F156),YEAR(階級!$D$2)-YEAR(F156)+1),IF(MONTH(階級!$D$2)&lt;4,YEAR(階級!$D$2)-YEAR(F156)-1,YEAR(階級!$D$2)-YEAR(F156))),階級!$F$2:$F$86,階級!$G$2:$G$86))</f>
        <v>----</v>
      </c>
      <c r="AT156" s="58"/>
      <c r="AU156" s="59"/>
      <c r="AV156" s="59"/>
      <c r="AW156" s="59"/>
      <c r="AX156" s="58"/>
      <c r="AY156" s="59"/>
      <c r="AZ156" s="59"/>
      <c r="BA156" s="59"/>
      <c r="BB156" s="58"/>
      <c r="BC156" s="59"/>
      <c r="BD156" s="59"/>
      <c r="BE156" s="59"/>
    </row>
    <row r="157" spans="1:57" ht="27" customHeight="1" x14ac:dyDescent="0.2">
      <c r="A157" s="32">
        <v>139</v>
      </c>
      <c r="B157" s="36">
        <f t="shared" si="2"/>
        <v>0</v>
      </c>
      <c r="C157" s="44"/>
      <c r="D157" s="44"/>
      <c r="E157" s="44"/>
      <c r="F157" s="45"/>
      <c r="G157" s="4" t="str">
        <f>IF(COUNT(F157)=0,"----",DATEDIF(F157,階級!$D$2,"y"))</f>
        <v>----</v>
      </c>
      <c r="H157" s="44"/>
      <c r="I157" s="46"/>
      <c r="J157" s="47"/>
      <c r="K157" s="44"/>
      <c r="L157" s="44"/>
      <c r="M157" s="4">
        <v>1</v>
      </c>
      <c r="N157" s="4" t="str">
        <f>IF(ISERROR(VLOOKUP(M157,階級!$A$2:$B$113,2,FALSE)),"--------",VLOOKUP(M157,階級!$A$2:$B$113,2,FALSE))</f>
        <v>型　団体</v>
      </c>
      <c r="O157" s="33" t="str">
        <f>IF(COUNT(F157)=0,"----",LOOKUP(IF(F157-DATEVALUE(YEAR(F157)&amp;"/"&amp;"4/2")&lt;0,IF(MONTH(階級!$D$2)&lt;4,YEAR(階級!$D$2)-YEAR(F157),YEAR(階級!$D$2)-YEAR(F157)+1),IF(MONTH(階級!$D$2)&lt;4,YEAR(階級!$D$2)-YEAR(F157)-1,YEAR(階級!$D$2)-YEAR(F157))),階級!$F$2:$F$86,階級!$G$2:$G$86))</f>
        <v>----</v>
      </c>
      <c r="P157" s="52"/>
      <c r="Q157" s="53"/>
      <c r="R157" s="53"/>
      <c r="S157" s="53"/>
      <c r="T157" s="52"/>
      <c r="U157" s="53"/>
      <c r="V157" s="53"/>
      <c r="W157" s="53"/>
      <c r="X157" s="52"/>
      <c r="Y157" s="53"/>
      <c r="Z157" s="53"/>
      <c r="AA157" s="53"/>
      <c r="AB157" s="54"/>
      <c r="AC157" s="4" t="str">
        <f>IF(ISERROR(VLOOKUP(AB157,階級!$A$2:$B$113,2,FALSE)),"--------",VLOOKUP(AB157,階級!$A$2:$B$113,2,FALSE))</f>
        <v>--------</v>
      </c>
      <c r="AD157" s="4" t="str">
        <f>IF(COUNT(F157)=0,"----",LOOKUP(IF(F157-DATEVALUE(YEAR(F157)&amp;"/"&amp;"4/2")&lt;0,IF(MONTH(階級!$D$2)&lt;4,YEAR(階級!$D$2)-YEAR(F157),YEAR(階級!$D$2)-YEAR(F157)+1),IF(MONTH(階級!$D$2)&lt;4,YEAR(階級!$D$2)-YEAR(F157)-1,YEAR(階級!$D$2)-YEAR(F157))),階級!$F$2:$F$86,階級!$G$2:$G$86))</f>
        <v>----</v>
      </c>
      <c r="AE157" s="55"/>
      <c r="AF157" s="56"/>
      <c r="AG157" s="56"/>
      <c r="AH157" s="56"/>
      <c r="AI157" s="55"/>
      <c r="AJ157" s="56"/>
      <c r="AK157" s="56"/>
      <c r="AL157" s="56"/>
      <c r="AM157" s="55"/>
      <c r="AN157" s="56"/>
      <c r="AO157" s="56"/>
      <c r="AP157" s="56"/>
      <c r="AQ157" s="57"/>
      <c r="AR157" s="4" t="str">
        <f>IF(ISERROR(VLOOKUP(AQ157,階級!$A$2:$B$113,2,FALSE)),"--------",VLOOKUP(AQ157,階級!$A$2:$B$113,2,FALSE))</f>
        <v>--------</v>
      </c>
      <c r="AS157" s="4" t="str">
        <f>IF(COUNT(F157)=0,"----",LOOKUP(IF(F157-DATEVALUE(YEAR(F157)&amp;"/"&amp;"4/2")&lt;0,IF(MONTH(階級!$D$2)&lt;4,YEAR(階級!$D$2)-YEAR(F157),YEAR(階級!$D$2)-YEAR(F157)+1),IF(MONTH(階級!$D$2)&lt;4,YEAR(階級!$D$2)-YEAR(F157)-1,YEAR(階級!$D$2)-YEAR(F157))),階級!$F$2:$F$86,階級!$G$2:$G$86))</f>
        <v>----</v>
      </c>
      <c r="AT157" s="58"/>
      <c r="AU157" s="59"/>
      <c r="AV157" s="59"/>
      <c r="AW157" s="59"/>
      <c r="AX157" s="58"/>
      <c r="AY157" s="59"/>
      <c r="AZ157" s="59"/>
      <c r="BA157" s="59"/>
      <c r="BB157" s="58"/>
      <c r="BC157" s="59"/>
      <c r="BD157" s="59"/>
      <c r="BE157" s="59"/>
    </row>
    <row r="158" spans="1:57" ht="27" customHeight="1" x14ac:dyDescent="0.2">
      <c r="A158" s="32">
        <v>140</v>
      </c>
      <c r="B158" s="36">
        <f t="shared" si="2"/>
        <v>0</v>
      </c>
      <c r="C158" s="44"/>
      <c r="D158" s="44"/>
      <c r="E158" s="44"/>
      <c r="F158" s="45"/>
      <c r="G158" s="4" t="str">
        <f>IF(COUNT(F158)=0,"----",DATEDIF(F158,階級!$D$2,"y"))</f>
        <v>----</v>
      </c>
      <c r="H158" s="44"/>
      <c r="I158" s="46"/>
      <c r="J158" s="47"/>
      <c r="K158" s="44"/>
      <c r="L158" s="44"/>
      <c r="M158" s="4">
        <v>1</v>
      </c>
      <c r="N158" s="4" t="str">
        <f>IF(ISERROR(VLOOKUP(M158,階級!$A$2:$B$113,2,FALSE)),"--------",VLOOKUP(M158,階級!$A$2:$B$113,2,FALSE))</f>
        <v>型　団体</v>
      </c>
      <c r="O158" s="33" t="str">
        <f>IF(COUNT(F158)=0,"----",LOOKUP(IF(F158-DATEVALUE(YEAR(F158)&amp;"/"&amp;"4/2")&lt;0,IF(MONTH(階級!$D$2)&lt;4,YEAR(階級!$D$2)-YEAR(F158),YEAR(階級!$D$2)-YEAR(F158)+1),IF(MONTH(階級!$D$2)&lt;4,YEAR(階級!$D$2)-YEAR(F158)-1,YEAR(階級!$D$2)-YEAR(F158))),階級!$F$2:$F$86,階級!$G$2:$G$86))</f>
        <v>----</v>
      </c>
      <c r="P158" s="52"/>
      <c r="Q158" s="53"/>
      <c r="R158" s="53"/>
      <c r="S158" s="53"/>
      <c r="T158" s="52"/>
      <c r="U158" s="53"/>
      <c r="V158" s="53"/>
      <c r="W158" s="53"/>
      <c r="X158" s="52"/>
      <c r="Y158" s="53"/>
      <c r="Z158" s="53"/>
      <c r="AA158" s="53"/>
      <c r="AB158" s="54"/>
      <c r="AC158" s="4" t="str">
        <f>IF(ISERROR(VLOOKUP(AB158,階級!$A$2:$B$113,2,FALSE)),"--------",VLOOKUP(AB158,階級!$A$2:$B$113,2,FALSE))</f>
        <v>--------</v>
      </c>
      <c r="AD158" s="4" t="str">
        <f>IF(COUNT(F158)=0,"----",LOOKUP(IF(F158-DATEVALUE(YEAR(F158)&amp;"/"&amp;"4/2")&lt;0,IF(MONTH(階級!$D$2)&lt;4,YEAR(階級!$D$2)-YEAR(F158),YEAR(階級!$D$2)-YEAR(F158)+1),IF(MONTH(階級!$D$2)&lt;4,YEAR(階級!$D$2)-YEAR(F158)-1,YEAR(階級!$D$2)-YEAR(F158))),階級!$F$2:$F$86,階級!$G$2:$G$86))</f>
        <v>----</v>
      </c>
      <c r="AE158" s="55"/>
      <c r="AF158" s="56"/>
      <c r="AG158" s="56"/>
      <c r="AH158" s="56"/>
      <c r="AI158" s="55"/>
      <c r="AJ158" s="56"/>
      <c r="AK158" s="56"/>
      <c r="AL158" s="56"/>
      <c r="AM158" s="55"/>
      <c r="AN158" s="56"/>
      <c r="AO158" s="56"/>
      <c r="AP158" s="56"/>
      <c r="AQ158" s="57"/>
      <c r="AR158" s="4" t="str">
        <f>IF(ISERROR(VLOOKUP(AQ158,階級!$A$2:$B$113,2,FALSE)),"--------",VLOOKUP(AQ158,階級!$A$2:$B$113,2,FALSE))</f>
        <v>--------</v>
      </c>
      <c r="AS158" s="4" t="str">
        <f>IF(COUNT(F158)=0,"----",LOOKUP(IF(F158-DATEVALUE(YEAR(F158)&amp;"/"&amp;"4/2")&lt;0,IF(MONTH(階級!$D$2)&lt;4,YEAR(階級!$D$2)-YEAR(F158),YEAR(階級!$D$2)-YEAR(F158)+1),IF(MONTH(階級!$D$2)&lt;4,YEAR(階級!$D$2)-YEAR(F158)-1,YEAR(階級!$D$2)-YEAR(F158))),階級!$F$2:$F$86,階級!$G$2:$G$86))</f>
        <v>----</v>
      </c>
      <c r="AT158" s="58"/>
      <c r="AU158" s="59"/>
      <c r="AV158" s="59"/>
      <c r="AW158" s="59"/>
      <c r="AX158" s="58"/>
      <c r="AY158" s="59"/>
      <c r="AZ158" s="59"/>
      <c r="BA158" s="59"/>
      <c r="BB158" s="58"/>
      <c r="BC158" s="59"/>
      <c r="BD158" s="59"/>
      <c r="BE158" s="59"/>
    </row>
    <row r="159" spans="1:57" ht="27" customHeight="1" x14ac:dyDescent="0.2">
      <c r="A159" s="32">
        <v>141</v>
      </c>
      <c r="B159" s="36">
        <f t="shared" si="2"/>
        <v>0</v>
      </c>
      <c r="C159" s="44"/>
      <c r="D159" s="44"/>
      <c r="E159" s="44"/>
      <c r="F159" s="45"/>
      <c r="G159" s="4" t="str">
        <f>IF(COUNT(F159)=0,"----",DATEDIF(F159,階級!$D$2,"y"))</f>
        <v>----</v>
      </c>
      <c r="H159" s="44"/>
      <c r="I159" s="46"/>
      <c r="J159" s="47"/>
      <c r="K159" s="44"/>
      <c r="L159" s="44"/>
      <c r="M159" s="4">
        <v>1</v>
      </c>
      <c r="N159" s="4" t="str">
        <f>IF(ISERROR(VLOOKUP(M159,階級!$A$2:$B$113,2,FALSE)),"--------",VLOOKUP(M159,階級!$A$2:$B$113,2,FALSE))</f>
        <v>型　団体</v>
      </c>
      <c r="O159" s="33" t="str">
        <f>IF(COUNT(F159)=0,"----",LOOKUP(IF(F159-DATEVALUE(YEAR(F159)&amp;"/"&amp;"4/2")&lt;0,IF(MONTH(階級!$D$2)&lt;4,YEAR(階級!$D$2)-YEAR(F159),YEAR(階級!$D$2)-YEAR(F159)+1),IF(MONTH(階級!$D$2)&lt;4,YEAR(階級!$D$2)-YEAR(F159)-1,YEAR(階級!$D$2)-YEAR(F159))),階級!$F$2:$F$86,階級!$G$2:$G$86))</f>
        <v>----</v>
      </c>
      <c r="P159" s="52"/>
      <c r="Q159" s="53"/>
      <c r="R159" s="53"/>
      <c r="S159" s="53"/>
      <c r="T159" s="52"/>
      <c r="U159" s="53"/>
      <c r="V159" s="53"/>
      <c r="W159" s="53"/>
      <c r="X159" s="52"/>
      <c r="Y159" s="53"/>
      <c r="Z159" s="53"/>
      <c r="AA159" s="53"/>
      <c r="AB159" s="54"/>
      <c r="AC159" s="4" t="str">
        <f>IF(ISERROR(VLOOKUP(AB159,階級!$A$2:$B$113,2,FALSE)),"--------",VLOOKUP(AB159,階級!$A$2:$B$113,2,FALSE))</f>
        <v>--------</v>
      </c>
      <c r="AD159" s="4" t="str">
        <f>IF(COUNT(F159)=0,"----",LOOKUP(IF(F159-DATEVALUE(YEAR(F159)&amp;"/"&amp;"4/2")&lt;0,IF(MONTH(階級!$D$2)&lt;4,YEAR(階級!$D$2)-YEAR(F159),YEAR(階級!$D$2)-YEAR(F159)+1),IF(MONTH(階級!$D$2)&lt;4,YEAR(階級!$D$2)-YEAR(F159)-1,YEAR(階級!$D$2)-YEAR(F159))),階級!$F$2:$F$86,階級!$G$2:$G$86))</f>
        <v>----</v>
      </c>
      <c r="AE159" s="55"/>
      <c r="AF159" s="56"/>
      <c r="AG159" s="56"/>
      <c r="AH159" s="56"/>
      <c r="AI159" s="55"/>
      <c r="AJ159" s="56"/>
      <c r="AK159" s="56"/>
      <c r="AL159" s="56"/>
      <c r="AM159" s="55"/>
      <c r="AN159" s="56"/>
      <c r="AO159" s="56"/>
      <c r="AP159" s="56"/>
      <c r="AQ159" s="57"/>
      <c r="AR159" s="4" t="str">
        <f>IF(ISERROR(VLOOKUP(AQ159,階級!$A$2:$B$113,2,FALSE)),"--------",VLOOKUP(AQ159,階級!$A$2:$B$113,2,FALSE))</f>
        <v>--------</v>
      </c>
      <c r="AS159" s="4" t="str">
        <f>IF(COUNT(F159)=0,"----",LOOKUP(IF(F159-DATEVALUE(YEAR(F159)&amp;"/"&amp;"4/2")&lt;0,IF(MONTH(階級!$D$2)&lt;4,YEAR(階級!$D$2)-YEAR(F159),YEAR(階級!$D$2)-YEAR(F159)+1),IF(MONTH(階級!$D$2)&lt;4,YEAR(階級!$D$2)-YEAR(F159)-1,YEAR(階級!$D$2)-YEAR(F159))),階級!$F$2:$F$86,階級!$G$2:$G$86))</f>
        <v>----</v>
      </c>
      <c r="AT159" s="58"/>
      <c r="AU159" s="59"/>
      <c r="AV159" s="59"/>
      <c r="AW159" s="59"/>
      <c r="AX159" s="58"/>
      <c r="AY159" s="59"/>
      <c r="AZ159" s="59"/>
      <c r="BA159" s="59"/>
      <c r="BB159" s="58"/>
      <c r="BC159" s="59"/>
      <c r="BD159" s="59"/>
      <c r="BE159" s="59"/>
    </row>
    <row r="160" spans="1:57" ht="27" customHeight="1" x14ac:dyDescent="0.2">
      <c r="A160" s="32">
        <v>142</v>
      </c>
      <c r="B160" s="36">
        <f t="shared" si="2"/>
        <v>0</v>
      </c>
      <c r="C160" s="44"/>
      <c r="D160" s="44"/>
      <c r="E160" s="44"/>
      <c r="F160" s="45"/>
      <c r="G160" s="4" t="str">
        <f>IF(COUNT(F160)=0,"----",DATEDIF(F160,階級!$D$2,"y"))</f>
        <v>----</v>
      </c>
      <c r="H160" s="44"/>
      <c r="I160" s="46"/>
      <c r="J160" s="47"/>
      <c r="K160" s="44"/>
      <c r="L160" s="44"/>
      <c r="M160" s="4">
        <v>1</v>
      </c>
      <c r="N160" s="4" t="str">
        <f>IF(ISERROR(VLOOKUP(M160,階級!$A$2:$B$113,2,FALSE)),"--------",VLOOKUP(M160,階級!$A$2:$B$113,2,FALSE))</f>
        <v>型　団体</v>
      </c>
      <c r="O160" s="33" t="str">
        <f>IF(COUNT(F160)=0,"----",LOOKUP(IF(F160-DATEVALUE(YEAR(F160)&amp;"/"&amp;"4/2")&lt;0,IF(MONTH(階級!$D$2)&lt;4,YEAR(階級!$D$2)-YEAR(F160),YEAR(階級!$D$2)-YEAR(F160)+1),IF(MONTH(階級!$D$2)&lt;4,YEAR(階級!$D$2)-YEAR(F160)-1,YEAR(階級!$D$2)-YEAR(F160))),階級!$F$2:$F$86,階級!$G$2:$G$86))</f>
        <v>----</v>
      </c>
      <c r="P160" s="52"/>
      <c r="Q160" s="53"/>
      <c r="R160" s="53"/>
      <c r="S160" s="53"/>
      <c r="T160" s="52"/>
      <c r="U160" s="53"/>
      <c r="V160" s="53"/>
      <c r="W160" s="53"/>
      <c r="X160" s="52"/>
      <c r="Y160" s="53"/>
      <c r="Z160" s="53"/>
      <c r="AA160" s="53"/>
      <c r="AB160" s="54"/>
      <c r="AC160" s="4" t="str">
        <f>IF(ISERROR(VLOOKUP(AB160,階級!$A$2:$B$113,2,FALSE)),"--------",VLOOKUP(AB160,階級!$A$2:$B$113,2,FALSE))</f>
        <v>--------</v>
      </c>
      <c r="AD160" s="4" t="str">
        <f>IF(COUNT(F160)=0,"----",LOOKUP(IF(F160-DATEVALUE(YEAR(F160)&amp;"/"&amp;"4/2")&lt;0,IF(MONTH(階級!$D$2)&lt;4,YEAR(階級!$D$2)-YEAR(F160),YEAR(階級!$D$2)-YEAR(F160)+1),IF(MONTH(階級!$D$2)&lt;4,YEAR(階級!$D$2)-YEAR(F160)-1,YEAR(階級!$D$2)-YEAR(F160))),階級!$F$2:$F$86,階級!$G$2:$G$86))</f>
        <v>----</v>
      </c>
      <c r="AE160" s="55"/>
      <c r="AF160" s="56"/>
      <c r="AG160" s="56"/>
      <c r="AH160" s="56"/>
      <c r="AI160" s="55"/>
      <c r="AJ160" s="56"/>
      <c r="AK160" s="56"/>
      <c r="AL160" s="56"/>
      <c r="AM160" s="55"/>
      <c r="AN160" s="56"/>
      <c r="AO160" s="56"/>
      <c r="AP160" s="56"/>
      <c r="AQ160" s="57"/>
      <c r="AR160" s="4" t="str">
        <f>IF(ISERROR(VLOOKUP(AQ160,階級!$A$2:$B$113,2,FALSE)),"--------",VLOOKUP(AQ160,階級!$A$2:$B$113,2,FALSE))</f>
        <v>--------</v>
      </c>
      <c r="AS160" s="4" t="str">
        <f>IF(COUNT(F160)=0,"----",LOOKUP(IF(F160-DATEVALUE(YEAR(F160)&amp;"/"&amp;"4/2")&lt;0,IF(MONTH(階級!$D$2)&lt;4,YEAR(階級!$D$2)-YEAR(F160),YEAR(階級!$D$2)-YEAR(F160)+1),IF(MONTH(階級!$D$2)&lt;4,YEAR(階級!$D$2)-YEAR(F160)-1,YEAR(階級!$D$2)-YEAR(F160))),階級!$F$2:$F$86,階級!$G$2:$G$86))</f>
        <v>----</v>
      </c>
      <c r="AT160" s="58"/>
      <c r="AU160" s="59"/>
      <c r="AV160" s="59"/>
      <c r="AW160" s="59"/>
      <c r="AX160" s="58"/>
      <c r="AY160" s="59"/>
      <c r="AZ160" s="59"/>
      <c r="BA160" s="59"/>
      <c r="BB160" s="58"/>
      <c r="BC160" s="59"/>
      <c r="BD160" s="59"/>
      <c r="BE160" s="59"/>
    </row>
    <row r="161" spans="1:57" ht="27" customHeight="1" x14ac:dyDescent="0.2">
      <c r="A161" s="32">
        <v>143</v>
      </c>
      <c r="B161" s="36">
        <f t="shared" si="2"/>
        <v>0</v>
      </c>
      <c r="C161" s="44"/>
      <c r="D161" s="44"/>
      <c r="E161" s="44"/>
      <c r="F161" s="45"/>
      <c r="G161" s="4" t="str">
        <f>IF(COUNT(F161)=0,"----",DATEDIF(F161,階級!$D$2,"y"))</f>
        <v>----</v>
      </c>
      <c r="H161" s="44"/>
      <c r="I161" s="46"/>
      <c r="J161" s="47"/>
      <c r="K161" s="44"/>
      <c r="L161" s="44"/>
      <c r="M161" s="4">
        <v>1</v>
      </c>
      <c r="N161" s="4" t="str">
        <f>IF(ISERROR(VLOOKUP(M161,階級!$A$2:$B$113,2,FALSE)),"--------",VLOOKUP(M161,階級!$A$2:$B$113,2,FALSE))</f>
        <v>型　団体</v>
      </c>
      <c r="O161" s="33" t="str">
        <f>IF(COUNT(F161)=0,"----",LOOKUP(IF(F161-DATEVALUE(YEAR(F161)&amp;"/"&amp;"4/2")&lt;0,IF(MONTH(階級!$D$2)&lt;4,YEAR(階級!$D$2)-YEAR(F161),YEAR(階級!$D$2)-YEAR(F161)+1),IF(MONTH(階級!$D$2)&lt;4,YEAR(階級!$D$2)-YEAR(F161)-1,YEAR(階級!$D$2)-YEAR(F161))),階級!$F$2:$F$86,階級!$G$2:$G$86))</f>
        <v>----</v>
      </c>
      <c r="P161" s="52"/>
      <c r="Q161" s="53"/>
      <c r="R161" s="53"/>
      <c r="S161" s="53"/>
      <c r="T161" s="52"/>
      <c r="U161" s="53"/>
      <c r="V161" s="53"/>
      <c r="W161" s="53"/>
      <c r="X161" s="52"/>
      <c r="Y161" s="53"/>
      <c r="Z161" s="53"/>
      <c r="AA161" s="53"/>
      <c r="AB161" s="54"/>
      <c r="AC161" s="4" t="str">
        <f>IF(ISERROR(VLOOKUP(AB161,階級!$A$2:$B$113,2,FALSE)),"--------",VLOOKUP(AB161,階級!$A$2:$B$113,2,FALSE))</f>
        <v>--------</v>
      </c>
      <c r="AD161" s="4" t="str">
        <f>IF(COUNT(F161)=0,"----",LOOKUP(IF(F161-DATEVALUE(YEAR(F161)&amp;"/"&amp;"4/2")&lt;0,IF(MONTH(階級!$D$2)&lt;4,YEAR(階級!$D$2)-YEAR(F161),YEAR(階級!$D$2)-YEAR(F161)+1),IF(MONTH(階級!$D$2)&lt;4,YEAR(階級!$D$2)-YEAR(F161)-1,YEAR(階級!$D$2)-YEAR(F161))),階級!$F$2:$F$86,階級!$G$2:$G$86))</f>
        <v>----</v>
      </c>
      <c r="AE161" s="55"/>
      <c r="AF161" s="56"/>
      <c r="AG161" s="56"/>
      <c r="AH161" s="56"/>
      <c r="AI161" s="55"/>
      <c r="AJ161" s="56"/>
      <c r="AK161" s="56"/>
      <c r="AL161" s="56"/>
      <c r="AM161" s="55"/>
      <c r="AN161" s="56"/>
      <c r="AO161" s="56"/>
      <c r="AP161" s="56"/>
      <c r="AQ161" s="57"/>
      <c r="AR161" s="4" t="str">
        <f>IF(ISERROR(VLOOKUP(AQ161,階級!$A$2:$B$113,2,FALSE)),"--------",VLOOKUP(AQ161,階級!$A$2:$B$113,2,FALSE))</f>
        <v>--------</v>
      </c>
      <c r="AS161" s="4" t="str">
        <f>IF(COUNT(F161)=0,"----",LOOKUP(IF(F161-DATEVALUE(YEAR(F161)&amp;"/"&amp;"4/2")&lt;0,IF(MONTH(階級!$D$2)&lt;4,YEAR(階級!$D$2)-YEAR(F161),YEAR(階級!$D$2)-YEAR(F161)+1),IF(MONTH(階級!$D$2)&lt;4,YEAR(階級!$D$2)-YEAR(F161)-1,YEAR(階級!$D$2)-YEAR(F161))),階級!$F$2:$F$86,階級!$G$2:$G$86))</f>
        <v>----</v>
      </c>
      <c r="AT161" s="58"/>
      <c r="AU161" s="59"/>
      <c r="AV161" s="59"/>
      <c r="AW161" s="59"/>
      <c r="AX161" s="58"/>
      <c r="AY161" s="59"/>
      <c r="AZ161" s="59"/>
      <c r="BA161" s="59"/>
      <c r="BB161" s="58"/>
      <c r="BC161" s="59"/>
      <c r="BD161" s="59"/>
      <c r="BE161" s="59"/>
    </row>
    <row r="162" spans="1:57" ht="27" customHeight="1" x14ac:dyDescent="0.2">
      <c r="A162" s="32">
        <v>144</v>
      </c>
      <c r="B162" s="36">
        <f t="shared" si="2"/>
        <v>0</v>
      </c>
      <c r="C162" s="44"/>
      <c r="D162" s="44"/>
      <c r="E162" s="44"/>
      <c r="F162" s="45"/>
      <c r="G162" s="4" t="str">
        <f>IF(COUNT(F162)=0,"----",DATEDIF(F162,階級!$D$2,"y"))</f>
        <v>----</v>
      </c>
      <c r="H162" s="44"/>
      <c r="I162" s="46"/>
      <c r="J162" s="47"/>
      <c r="K162" s="44"/>
      <c r="L162" s="44"/>
      <c r="M162" s="4">
        <v>1</v>
      </c>
      <c r="N162" s="4" t="str">
        <f>IF(ISERROR(VLOOKUP(M162,階級!$A$2:$B$113,2,FALSE)),"--------",VLOOKUP(M162,階級!$A$2:$B$113,2,FALSE))</f>
        <v>型　団体</v>
      </c>
      <c r="O162" s="33" t="str">
        <f>IF(COUNT(F162)=0,"----",LOOKUP(IF(F162-DATEVALUE(YEAR(F162)&amp;"/"&amp;"4/2")&lt;0,IF(MONTH(階級!$D$2)&lt;4,YEAR(階級!$D$2)-YEAR(F162),YEAR(階級!$D$2)-YEAR(F162)+1),IF(MONTH(階級!$D$2)&lt;4,YEAR(階級!$D$2)-YEAR(F162)-1,YEAR(階級!$D$2)-YEAR(F162))),階級!$F$2:$F$86,階級!$G$2:$G$86))</f>
        <v>----</v>
      </c>
      <c r="P162" s="52"/>
      <c r="Q162" s="53"/>
      <c r="R162" s="53"/>
      <c r="S162" s="53"/>
      <c r="T162" s="52"/>
      <c r="U162" s="53"/>
      <c r="V162" s="53"/>
      <c r="W162" s="53"/>
      <c r="X162" s="52"/>
      <c r="Y162" s="53"/>
      <c r="Z162" s="53"/>
      <c r="AA162" s="53"/>
      <c r="AB162" s="54"/>
      <c r="AC162" s="4" t="str">
        <f>IF(ISERROR(VLOOKUP(AB162,階級!$A$2:$B$113,2,FALSE)),"--------",VLOOKUP(AB162,階級!$A$2:$B$113,2,FALSE))</f>
        <v>--------</v>
      </c>
      <c r="AD162" s="4" t="str">
        <f>IF(COUNT(F162)=0,"----",LOOKUP(IF(F162-DATEVALUE(YEAR(F162)&amp;"/"&amp;"4/2")&lt;0,IF(MONTH(階級!$D$2)&lt;4,YEAR(階級!$D$2)-YEAR(F162),YEAR(階級!$D$2)-YEAR(F162)+1),IF(MONTH(階級!$D$2)&lt;4,YEAR(階級!$D$2)-YEAR(F162)-1,YEAR(階級!$D$2)-YEAR(F162))),階級!$F$2:$F$86,階級!$G$2:$G$86))</f>
        <v>----</v>
      </c>
      <c r="AE162" s="55"/>
      <c r="AF162" s="56"/>
      <c r="AG162" s="56"/>
      <c r="AH162" s="56"/>
      <c r="AI162" s="55"/>
      <c r="AJ162" s="56"/>
      <c r="AK162" s="56"/>
      <c r="AL162" s="56"/>
      <c r="AM162" s="55"/>
      <c r="AN162" s="56"/>
      <c r="AO162" s="56"/>
      <c r="AP162" s="56"/>
      <c r="AQ162" s="57"/>
      <c r="AR162" s="4" t="str">
        <f>IF(ISERROR(VLOOKUP(AQ162,階級!$A$2:$B$113,2,FALSE)),"--------",VLOOKUP(AQ162,階級!$A$2:$B$113,2,FALSE))</f>
        <v>--------</v>
      </c>
      <c r="AS162" s="4" t="str">
        <f>IF(COUNT(F162)=0,"----",LOOKUP(IF(F162-DATEVALUE(YEAR(F162)&amp;"/"&amp;"4/2")&lt;0,IF(MONTH(階級!$D$2)&lt;4,YEAR(階級!$D$2)-YEAR(F162),YEAR(階級!$D$2)-YEAR(F162)+1),IF(MONTH(階級!$D$2)&lt;4,YEAR(階級!$D$2)-YEAR(F162)-1,YEAR(階級!$D$2)-YEAR(F162))),階級!$F$2:$F$86,階級!$G$2:$G$86))</f>
        <v>----</v>
      </c>
      <c r="AT162" s="58"/>
      <c r="AU162" s="59"/>
      <c r="AV162" s="59"/>
      <c r="AW162" s="59"/>
      <c r="AX162" s="58"/>
      <c r="AY162" s="59"/>
      <c r="AZ162" s="59"/>
      <c r="BA162" s="59"/>
      <c r="BB162" s="58"/>
      <c r="BC162" s="59"/>
      <c r="BD162" s="59"/>
      <c r="BE162" s="59"/>
    </row>
    <row r="163" spans="1:57" ht="27" customHeight="1" x14ac:dyDescent="0.2">
      <c r="A163" s="32">
        <v>145</v>
      </c>
      <c r="B163" s="36">
        <f t="shared" si="2"/>
        <v>0</v>
      </c>
      <c r="C163" s="44"/>
      <c r="D163" s="44"/>
      <c r="E163" s="44"/>
      <c r="F163" s="45"/>
      <c r="G163" s="4" t="str">
        <f>IF(COUNT(F163)=0,"----",DATEDIF(F163,階級!$D$2,"y"))</f>
        <v>----</v>
      </c>
      <c r="H163" s="44"/>
      <c r="I163" s="46"/>
      <c r="J163" s="47"/>
      <c r="K163" s="44"/>
      <c r="L163" s="44"/>
      <c r="M163" s="4">
        <v>1</v>
      </c>
      <c r="N163" s="4" t="str">
        <f>IF(ISERROR(VLOOKUP(M163,階級!$A$2:$B$113,2,FALSE)),"--------",VLOOKUP(M163,階級!$A$2:$B$113,2,FALSE))</f>
        <v>型　団体</v>
      </c>
      <c r="O163" s="33" t="str">
        <f>IF(COUNT(F163)=0,"----",LOOKUP(IF(F163-DATEVALUE(YEAR(F163)&amp;"/"&amp;"4/2")&lt;0,IF(MONTH(階級!$D$2)&lt;4,YEAR(階級!$D$2)-YEAR(F163),YEAR(階級!$D$2)-YEAR(F163)+1),IF(MONTH(階級!$D$2)&lt;4,YEAR(階級!$D$2)-YEAR(F163)-1,YEAR(階級!$D$2)-YEAR(F163))),階級!$F$2:$F$86,階級!$G$2:$G$86))</f>
        <v>----</v>
      </c>
      <c r="P163" s="52"/>
      <c r="Q163" s="53"/>
      <c r="R163" s="53"/>
      <c r="S163" s="53"/>
      <c r="T163" s="52"/>
      <c r="U163" s="53"/>
      <c r="V163" s="53"/>
      <c r="W163" s="53"/>
      <c r="X163" s="52"/>
      <c r="Y163" s="53"/>
      <c r="Z163" s="53"/>
      <c r="AA163" s="53"/>
      <c r="AB163" s="54"/>
      <c r="AC163" s="4" t="str">
        <f>IF(ISERROR(VLOOKUP(AB163,階級!$A$2:$B$113,2,FALSE)),"--------",VLOOKUP(AB163,階級!$A$2:$B$113,2,FALSE))</f>
        <v>--------</v>
      </c>
      <c r="AD163" s="4" t="str">
        <f>IF(COUNT(F163)=0,"----",LOOKUP(IF(F163-DATEVALUE(YEAR(F163)&amp;"/"&amp;"4/2")&lt;0,IF(MONTH(階級!$D$2)&lt;4,YEAR(階級!$D$2)-YEAR(F163),YEAR(階級!$D$2)-YEAR(F163)+1),IF(MONTH(階級!$D$2)&lt;4,YEAR(階級!$D$2)-YEAR(F163)-1,YEAR(階級!$D$2)-YEAR(F163))),階級!$F$2:$F$86,階級!$G$2:$G$86))</f>
        <v>----</v>
      </c>
      <c r="AE163" s="55"/>
      <c r="AF163" s="56"/>
      <c r="AG163" s="56"/>
      <c r="AH163" s="56"/>
      <c r="AI163" s="55"/>
      <c r="AJ163" s="56"/>
      <c r="AK163" s="56"/>
      <c r="AL163" s="56"/>
      <c r="AM163" s="55"/>
      <c r="AN163" s="56"/>
      <c r="AO163" s="56"/>
      <c r="AP163" s="56"/>
      <c r="AQ163" s="57"/>
      <c r="AR163" s="4" t="str">
        <f>IF(ISERROR(VLOOKUP(AQ163,階級!$A$2:$B$113,2,FALSE)),"--------",VLOOKUP(AQ163,階級!$A$2:$B$113,2,FALSE))</f>
        <v>--------</v>
      </c>
      <c r="AS163" s="4" t="str">
        <f>IF(COUNT(F163)=0,"----",LOOKUP(IF(F163-DATEVALUE(YEAR(F163)&amp;"/"&amp;"4/2")&lt;0,IF(MONTH(階級!$D$2)&lt;4,YEAR(階級!$D$2)-YEAR(F163),YEAR(階級!$D$2)-YEAR(F163)+1),IF(MONTH(階級!$D$2)&lt;4,YEAR(階級!$D$2)-YEAR(F163)-1,YEAR(階級!$D$2)-YEAR(F163))),階級!$F$2:$F$86,階級!$G$2:$G$86))</f>
        <v>----</v>
      </c>
      <c r="AT163" s="58"/>
      <c r="AU163" s="59"/>
      <c r="AV163" s="59"/>
      <c r="AW163" s="59"/>
      <c r="AX163" s="58"/>
      <c r="AY163" s="59"/>
      <c r="AZ163" s="59"/>
      <c r="BA163" s="59"/>
      <c r="BB163" s="58"/>
      <c r="BC163" s="59"/>
      <c r="BD163" s="59"/>
      <c r="BE163" s="59"/>
    </row>
    <row r="164" spans="1:57" ht="27" customHeight="1" x14ac:dyDescent="0.2">
      <c r="A164" s="32">
        <v>146</v>
      </c>
      <c r="B164" s="36">
        <f t="shared" si="2"/>
        <v>0</v>
      </c>
      <c r="C164" s="44"/>
      <c r="D164" s="44"/>
      <c r="E164" s="44"/>
      <c r="F164" s="45"/>
      <c r="G164" s="4" t="str">
        <f>IF(COUNT(F164)=0,"----",DATEDIF(F164,階級!$D$2,"y"))</f>
        <v>----</v>
      </c>
      <c r="H164" s="44"/>
      <c r="I164" s="46"/>
      <c r="J164" s="47"/>
      <c r="K164" s="44"/>
      <c r="L164" s="44"/>
      <c r="M164" s="4">
        <v>1</v>
      </c>
      <c r="N164" s="4" t="str">
        <f>IF(ISERROR(VLOOKUP(M164,階級!$A$2:$B$113,2,FALSE)),"--------",VLOOKUP(M164,階級!$A$2:$B$113,2,FALSE))</f>
        <v>型　団体</v>
      </c>
      <c r="O164" s="33" t="str">
        <f>IF(COUNT(F164)=0,"----",LOOKUP(IF(F164-DATEVALUE(YEAR(F164)&amp;"/"&amp;"4/2")&lt;0,IF(MONTH(階級!$D$2)&lt;4,YEAR(階級!$D$2)-YEAR(F164),YEAR(階級!$D$2)-YEAR(F164)+1),IF(MONTH(階級!$D$2)&lt;4,YEAR(階級!$D$2)-YEAR(F164)-1,YEAR(階級!$D$2)-YEAR(F164))),階級!$F$2:$F$86,階級!$G$2:$G$86))</f>
        <v>----</v>
      </c>
      <c r="P164" s="52"/>
      <c r="Q164" s="53"/>
      <c r="R164" s="53"/>
      <c r="S164" s="53"/>
      <c r="T164" s="52"/>
      <c r="U164" s="53"/>
      <c r="V164" s="53"/>
      <c r="W164" s="53"/>
      <c r="X164" s="52"/>
      <c r="Y164" s="53"/>
      <c r="Z164" s="53"/>
      <c r="AA164" s="53"/>
      <c r="AB164" s="54"/>
      <c r="AC164" s="4" t="str">
        <f>IF(ISERROR(VLOOKUP(AB164,階級!$A$2:$B$113,2,FALSE)),"--------",VLOOKUP(AB164,階級!$A$2:$B$113,2,FALSE))</f>
        <v>--------</v>
      </c>
      <c r="AD164" s="4" t="str">
        <f>IF(COUNT(F164)=0,"----",LOOKUP(IF(F164-DATEVALUE(YEAR(F164)&amp;"/"&amp;"4/2")&lt;0,IF(MONTH(階級!$D$2)&lt;4,YEAR(階級!$D$2)-YEAR(F164),YEAR(階級!$D$2)-YEAR(F164)+1),IF(MONTH(階級!$D$2)&lt;4,YEAR(階級!$D$2)-YEAR(F164)-1,YEAR(階級!$D$2)-YEAR(F164))),階級!$F$2:$F$86,階級!$G$2:$G$86))</f>
        <v>----</v>
      </c>
      <c r="AE164" s="55"/>
      <c r="AF164" s="56"/>
      <c r="AG164" s="56"/>
      <c r="AH164" s="56"/>
      <c r="AI164" s="55"/>
      <c r="AJ164" s="56"/>
      <c r="AK164" s="56"/>
      <c r="AL164" s="56"/>
      <c r="AM164" s="55"/>
      <c r="AN164" s="56"/>
      <c r="AO164" s="56"/>
      <c r="AP164" s="56"/>
      <c r="AQ164" s="57"/>
      <c r="AR164" s="4" t="str">
        <f>IF(ISERROR(VLOOKUP(AQ164,階級!$A$2:$B$113,2,FALSE)),"--------",VLOOKUP(AQ164,階級!$A$2:$B$113,2,FALSE))</f>
        <v>--------</v>
      </c>
      <c r="AS164" s="4" t="str">
        <f>IF(COUNT(F164)=0,"----",LOOKUP(IF(F164-DATEVALUE(YEAR(F164)&amp;"/"&amp;"4/2")&lt;0,IF(MONTH(階級!$D$2)&lt;4,YEAR(階級!$D$2)-YEAR(F164),YEAR(階級!$D$2)-YEAR(F164)+1),IF(MONTH(階級!$D$2)&lt;4,YEAR(階級!$D$2)-YEAR(F164)-1,YEAR(階級!$D$2)-YEAR(F164))),階級!$F$2:$F$86,階級!$G$2:$G$86))</f>
        <v>----</v>
      </c>
      <c r="AT164" s="58"/>
      <c r="AU164" s="59"/>
      <c r="AV164" s="59"/>
      <c r="AW164" s="59"/>
      <c r="AX164" s="58"/>
      <c r="AY164" s="59"/>
      <c r="AZ164" s="59"/>
      <c r="BA164" s="59"/>
      <c r="BB164" s="58"/>
      <c r="BC164" s="59"/>
      <c r="BD164" s="59"/>
      <c r="BE164" s="59"/>
    </row>
    <row r="165" spans="1:57" ht="27" customHeight="1" x14ac:dyDescent="0.2">
      <c r="A165" s="32">
        <v>147</v>
      </c>
      <c r="B165" s="36">
        <f t="shared" si="2"/>
        <v>0</v>
      </c>
      <c r="C165" s="44"/>
      <c r="D165" s="44"/>
      <c r="E165" s="44"/>
      <c r="F165" s="45"/>
      <c r="G165" s="4" t="str">
        <f>IF(COUNT(F165)=0,"----",DATEDIF(F165,階級!$D$2,"y"))</f>
        <v>----</v>
      </c>
      <c r="H165" s="44"/>
      <c r="I165" s="46"/>
      <c r="J165" s="47"/>
      <c r="K165" s="44"/>
      <c r="L165" s="44"/>
      <c r="M165" s="4">
        <v>1</v>
      </c>
      <c r="N165" s="4" t="str">
        <f>IF(ISERROR(VLOOKUP(M165,階級!$A$2:$B$113,2,FALSE)),"--------",VLOOKUP(M165,階級!$A$2:$B$113,2,FALSE))</f>
        <v>型　団体</v>
      </c>
      <c r="O165" s="33" t="str">
        <f>IF(COUNT(F165)=0,"----",LOOKUP(IF(F165-DATEVALUE(YEAR(F165)&amp;"/"&amp;"4/2")&lt;0,IF(MONTH(階級!$D$2)&lt;4,YEAR(階級!$D$2)-YEAR(F165),YEAR(階級!$D$2)-YEAR(F165)+1),IF(MONTH(階級!$D$2)&lt;4,YEAR(階級!$D$2)-YEAR(F165)-1,YEAR(階級!$D$2)-YEAR(F165))),階級!$F$2:$F$86,階級!$G$2:$G$86))</f>
        <v>----</v>
      </c>
      <c r="P165" s="52"/>
      <c r="Q165" s="53"/>
      <c r="R165" s="53"/>
      <c r="S165" s="53"/>
      <c r="T165" s="52"/>
      <c r="U165" s="53"/>
      <c r="V165" s="53"/>
      <c r="W165" s="53"/>
      <c r="X165" s="52"/>
      <c r="Y165" s="53"/>
      <c r="Z165" s="53"/>
      <c r="AA165" s="53"/>
      <c r="AB165" s="54"/>
      <c r="AC165" s="4" t="str">
        <f>IF(ISERROR(VLOOKUP(AB165,階級!$A$2:$B$113,2,FALSE)),"--------",VLOOKUP(AB165,階級!$A$2:$B$113,2,FALSE))</f>
        <v>--------</v>
      </c>
      <c r="AD165" s="4" t="str">
        <f>IF(COUNT(F165)=0,"----",LOOKUP(IF(F165-DATEVALUE(YEAR(F165)&amp;"/"&amp;"4/2")&lt;0,IF(MONTH(階級!$D$2)&lt;4,YEAR(階級!$D$2)-YEAR(F165),YEAR(階級!$D$2)-YEAR(F165)+1),IF(MONTH(階級!$D$2)&lt;4,YEAR(階級!$D$2)-YEAR(F165)-1,YEAR(階級!$D$2)-YEAR(F165))),階級!$F$2:$F$86,階級!$G$2:$G$86))</f>
        <v>----</v>
      </c>
      <c r="AE165" s="55"/>
      <c r="AF165" s="56"/>
      <c r="AG165" s="56"/>
      <c r="AH165" s="56"/>
      <c r="AI165" s="55"/>
      <c r="AJ165" s="56"/>
      <c r="AK165" s="56"/>
      <c r="AL165" s="56"/>
      <c r="AM165" s="55"/>
      <c r="AN165" s="56"/>
      <c r="AO165" s="56"/>
      <c r="AP165" s="56"/>
      <c r="AQ165" s="57"/>
      <c r="AR165" s="4" t="str">
        <f>IF(ISERROR(VLOOKUP(AQ165,階級!$A$2:$B$113,2,FALSE)),"--------",VLOOKUP(AQ165,階級!$A$2:$B$113,2,FALSE))</f>
        <v>--------</v>
      </c>
      <c r="AS165" s="4" t="str">
        <f>IF(COUNT(F165)=0,"----",LOOKUP(IF(F165-DATEVALUE(YEAR(F165)&amp;"/"&amp;"4/2")&lt;0,IF(MONTH(階級!$D$2)&lt;4,YEAR(階級!$D$2)-YEAR(F165),YEAR(階級!$D$2)-YEAR(F165)+1),IF(MONTH(階級!$D$2)&lt;4,YEAR(階級!$D$2)-YEAR(F165)-1,YEAR(階級!$D$2)-YEAR(F165))),階級!$F$2:$F$86,階級!$G$2:$G$86))</f>
        <v>----</v>
      </c>
      <c r="AT165" s="58"/>
      <c r="AU165" s="59"/>
      <c r="AV165" s="59"/>
      <c r="AW165" s="59"/>
      <c r="AX165" s="58"/>
      <c r="AY165" s="59"/>
      <c r="AZ165" s="59"/>
      <c r="BA165" s="59"/>
      <c r="BB165" s="58"/>
      <c r="BC165" s="59"/>
      <c r="BD165" s="59"/>
      <c r="BE165" s="59"/>
    </row>
    <row r="166" spans="1:57" ht="27" customHeight="1" x14ac:dyDescent="0.2">
      <c r="A166" s="32">
        <v>148</v>
      </c>
      <c r="B166" s="36">
        <f t="shared" si="2"/>
        <v>0</v>
      </c>
      <c r="C166" s="44"/>
      <c r="D166" s="44"/>
      <c r="E166" s="44"/>
      <c r="F166" s="45"/>
      <c r="G166" s="4" t="str">
        <f>IF(COUNT(F166)=0,"----",DATEDIF(F166,階級!$D$2,"y"))</f>
        <v>----</v>
      </c>
      <c r="H166" s="44"/>
      <c r="I166" s="46"/>
      <c r="J166" s="47"/>
      <c r="K166" s="44"/>
      <c r="L166" s="44"/>
      <c r="M166" s="4">
        <v>1</v>
      </c>
      <c r="N166" s="4" t="str">
        <f>IF(ISERROR(VLOOKUP(M166,階級!$A$2:$B$113,2,FALSE)),"--------",VLOOKUP(M166,階級!$A$2:$B$113,2,FALSE))</f>
        <v>型　団体</v>
      </c>
      <c r="O166" s="33" t="str">
        <f>IF(COUNT(F166)=0,"----",LOOKUP(IF(F166-DATEVALUE(YEAR(F166)&amp;"/"&amp;"4/2")&lt;0,IF(MONTH(階級!$D$2)&lt;4,YEAR(階級!$D$2)-YEAR(F166),YEAR(階級!$D$2)-YEAR(F166)+1),IF(MONTH(階級!$D$2)&lt;4,YEAR(階級!$D$2)-YEAR(F166)-1,YEAR(階級!$D$2)-YEAR(F166))),階級!$F$2:$F$86,階級!$G$2:$G$86))</f>
        <v>----</v>
      </c>
      <c r="P166" s="52"/>
      <c r="Q166" s="53"/>
      <c r="R166" s="53"/>
      <c r="S166" s="53"/>
      <c r="T166" s="52"/>
      <c r="U166" s="53"/>
      <c r="V166" s="53"/>
      <c r="W166" s="53"/>
      <c r="X166" s="52"/>
      <c r="Y166" s="53"/>
      <c r="Z166" s="53"/>
      <c r="AA166" s="53"/>
      <c r="AB166" s="54"/>
      <c r="AC166" s="4" t="str">
        <f>IF(ISERROR(VLOOKUP(AB166,階級!$A$2:$B$113,2,FALSE)),"--------",VLOOKUP(AB166,階級!$A$2:$B$113,2,FALSE))</f>
        <v>--------</v>
      </c>
      <c r="AD166" s="4" t="str">
        <f>IF(COUNT(F166)=0,"----",LOOKUP(IF(F166-DATEVALUE(YEAR(F166)&amp;"/"&amp;"4/2")&lt;0,IF(MONTH(階級!$D$2)&lt;4,YEAR(階級!$D$2)-YEAR(F166),YEAR(階級!$D$2)-YEAR(F166)+1),IF(MONTH(階級!$D$2)&lt;4,YEAR(階級!$D$2)-YEAR(F166)-1,YEAR(階級!$D$2)-YEAR(F166))),階級!$F$2:$F$86,階級!$G$2:$G$86))</f>
        <v>----</v>
      </c>
      <c r="AE166" s="55"/>
      <c r="AF166" s="56"/>
      <c r="AG166" s="56"/>
      <c r="AH166" s="56"/>
      <c r="AI166" s="55"/>
      <c r="AJ166" s="56"/>
      <c r="AK166" s="56"/>
      <c r="AL166" s="56"/>
      <c r="AM166" s="55"/>
      <c r="AN166" s="56"/>
      <c r="AO166" s="56"/>
      <c r="AP166" s="56"/>
      <c r="AQ166" s="57"/>
      <c r="AR166" s="4" t="str">
        <f>IF(ISERROR(VLOOKUP(AQ166,階級!$A$2:$B$113,2,FALSE)),"--------",VLOOKUP(AQ166,階級!$A$2:$B$113,2,FALSE))</f>
        <v>--------</v>
      </c>
      <c r="AS166" s="4" t="str">
        <f>IF(COUNT(F166)=0,"----",LOOKUP(IF(F166-DATEVALUE(YEAR(F166)&amp;"/"&amp;"4/2")&lt;0,IF(MONTH(階級!$D$2)&lt;4,YEAR(階級!$D$2)-YEAR(F166),YEAR(階級!$D$2)-YEAR(F166)+1),IF(MONTH(階級!$D$2)&lt;4,YEAR(階級!$D$2)-YEAR(F166)-1,YEAR(階級!$D$2)-YEAR(F166))),階級!$F$2:$F$86,階級!$G$2:$G$86))</f>
        <v>----</v>
      </c>
      <c r="AT166" s="58"/>
      <c r="AU166" s="59"/>
      <c r="AV166" s="59"/>
      <c r="AW166" s="59"/>
      <c r="AX166" s="58"/>
      <c r="AY166" s="59"/>
      <c r="AZ166" s="59"/>
      <c r="BA166" s="59"/>
      <c r="BB166" s="58"/>
      <c r="BC166" s="59"/>
      <c r="BD166" s="59"/>
      <c r="BE166" s="59"/>
    </row>
    <row r="167" spans="1:57" ht="27" customHeight="1" x14ac:dyDescent="0.2">
      <c r="A167" s="32">
        <v>149</v>
      </c>
      <c r="B167" s="36">
        <f t="shared" si="2"/>
        <v>0</v>
      </c>
      <c r="C167" s="44"/>
      <c r="D167" s="44"/>
      <c r="E167" s="44"/>
      <c r="F167" s="45"/>
      <c r="G167" s="4" t="str">
        <f>IF(COUNT(F167)=0,"----",DATEDIF(F167,階級!$D$2,"y"))</f>
        <v>----</v>
      </c>
      <c r="H167" s="44"/>
      <c r="I167" s="46"/>
      <c r="J167" s="47"/>
      <c r="K167" s="44"/>
      <c r="L167" s="44"/>
      <c r="M167" s="4">
        <v>1</v>
      </c>
      <c r="N167" s="4" t="str">
        <f>IF(ISERROR(VLOOKUP(M167,階級!$A$2:$B$113,2,FALSE)),"--------",VLOOKUP(M167,階級!$A$2:$B$113,2,FALSE))</f>
        <v>型　団体</v>
      </c>
      <c r="O167" s="33" t="str">
        <f>IF(COUNT(F167)=0,"----",LOOKUP(IF(F167-DATEVALUE(YEAR(F167)&amp;"/"&amp;"4/2")&lt;0,IF(MONTH(階級!$D$2)&lt;4,YEAR(階級!$D$2)-YEAR(F167),YEAR(階級!$D$2)-YEAR(F167)+1),IF(MONTH(階級!$D$2)&lt;4,YEAR(階級!$D$2)-YEAR(F167)-1,YEAR(階級!$D$2)-YEAR(F167))),階級!$F$2:$F$86,階級!$G$2:$G$86))</f>
        <v>----</v>
      </c>
      <c r="P167" s="52"/>
      <c r="Q167" s="53"/>
      <c r="R167" s="53"/>
      <c r="S167" s="53"/>
      <c r="T167" s="52"/>
      <c r="U167" s="53"/>
      <c r="V167" s="53"/>
      <c r="W167" s="53"/>
      <c r="X167" s="52"/>
      <c r="Y167" s="53"/>
      <c r="Z167" s="53"/>
      <c r="AA167" s="53"/>
      <c r="AB167" s="54"/>
      <c r="AC167" s="4" t="str">
        <f>IF(ISERROR(VLOOKUP(AB167,階級!$A$2:$B$113,2,FALSE)),"--------",VLOOKUP(AB167,階級!$A$2:$B$113,2,FALSE))</f>
        <v>--------</v>
      </c>
      <c r="AD167" s="4" t="str">
        <f>IF(COUNT(F167)=0,"----",LOOKUP(IF(F167-DATEVALUE(YEAR(F167)&amp;"/"&amp;"4/2")&lt;0,IF(MONTH(階級!$D$2)&lt;4,YEAR(階級!$D$2)-YEAR(F167),YEAR(階級!$D$2)-YEAR(F167)+1),IF(MONTH(階級!$D$2)&lt;4,YEAR(階級!$D$2)-YEAR(F167)-1,YEAR(階級!$D$2)-YEAR(F167))),階級!$F$2:$F$86,階級!$G$2:$G$86))</f>
        <v>----</v>
      </c>
      <c r="AE167" s="55"/>
      <c r="AF167" s="56"/>
      <c r="AG167" s="56"/>
      <c r="AH167" s="56"/>
      <c r="AI167" s="55"/>
      <c r="AJ167" s="56"/>
      <c r="AK167" s="56"/>
      <c r="AL167" s="56"/>
      <c r="AM167" s="55"/>
      <c r="AN167" s="56"/>
      <c r="AO167" s="56"/>
      <c r="AP167" s="56"/>
      <c r="AQ167" s="57"/>
      <c r="AR167" s="4" t="str">
        <f>IF(ISERROR(VLOOKUP(AQ167,階級!$A$2:$B$113,2,FALSE)),"--------",VLOOKUP(AQ167,階級!$A$2:$B$113,2,FALSE))</f>
        <v>--------</v>
      </c>
      <c r="AS167" s="4" t="str">
        <f>IF(COUNT(F167)=0,"----",LOOKUP(IF(F167-DATEVALUE(YEAR(F167)&amp;"/"&amp;"4/2")&lt;0,IF(MONTH(階級!$D$2)&lt;4,YEAR(階級!$D$2)-YEAR(F167),YEAR(階級!$D$2)-YEAR(F167)+1),IF(MONTH(階級!$D$2)&lt;4,YEAR(階級!$D$2)-YEAR(F167)-1,YEAR(階級!$D$2)-YEAR(F167))),階級!$F$2:$F$86,階級!$G$2:$G$86))</f>
        <v>----</v>
      </c>
      <c r="AT167" s="58"/>
      <c r="AU167" s="59"/>
      <c r="AV167" s="59"/>
      <c r="AW167" s="59"/>
      <c r="AX167" s="58"/>
      <c r="AY167" s="59"/>
      <c r="AZ167" s="59"/>
      <c r="BA167" s="59"/>
      <c r="BB167" s="58"/>
      <c r="BC167" s="59"/>
      <c r="BD167" s="59"/>
      <c r="BE167" s="59"/>
    </row>
    <row r="168" spans="1:57" ht="27" customHeight="1" x14ac:dyDescent="0.2">
      <c r="A168" s="32">
        <v>150</v>
      </c>
      <c r="B168" s="36">
        <f t="shared" si="2"/>
        <v>0</v>
      </c>
      <c r="C168" s="44"/>
      <c r="D168" s="44"/>
      <c r="E168" s="44"/>
      <c r="F168" s="45"/>
      <c r="G168" s="4" t="str">
        <f>IF(COUNT(F168)=0,"----",DATEDIF(F168,階級!$D$2,"y"))</f>
        <v>----</v>
      </c>
      <c r="H168" s="44"/>
      <c r="I168" s="46"/>
      <c r="J168" s="47"/>
      <c r="K168" s="44"/>
      <c r="L168" s="44"/>
      <c r="M168" s="4">
        <v>1</v>
      </c>
      <c r="N168" s="4" t="str">
        <f>IF(ISERROR(VLOOKUP(M168,階級!$A$2:$B$113,2,FALSE)),"--------",VLOOKUP(M168,階級!$A$2:$B$113,2,FALSE))</f>
        <v>型　団体</v>
      </c>
      <c r="O168" s="33" t="str">
        <f>IF(COUNT(F168)=0,"----",LOOKUP(IF(F168-DATEVALUE(YEAR(F168)&amp;"/"&amp;"4/2")&lt;0,IF(MONTH(階級!$D$2)&lt;4,YEAR(階級!$D$2)-YEAR(F168),YEAR(階級!$D$2)-YEAR(F168)+1),IF(MONTH(階級!$D$2)&lt;4,YEAR(階級!$D$2)-YEAR(F168)-1,YEAR(階級!$D$2)-YEAR(F168))),階級!$F$2:$F$86,階級!$G$2:$G$86))</f>
        <v>----</v>
      </c>
      <c r="P168" s="52"/>
      <c r="Q168" s="53"/>
      <c r="R168" s="53"/>
      <c r="S168" s="53"/>
      <c r="T168" s="52"/>
      <c r="U168" s="53"/>
      <c r="V168" s="53"/>
      <c r="W168" s="53"/>
      <c r="X168" s="52"/>
      <c r="Y168" s="53"/>
      <c r="Z168" s="53"/>
      <c r="AA168" s="53"/>
      <c r="AB168" s="54"/>
      <c r="AC168" s="4" t="str">
        <f>IF(ISERROR(VLOOKUP(AB168,階級!$A$2:$B$113,2,FALSE)),"--------",VLOOKUP(AB168,階級!$A$2:$B$113,2,FALSE))</f>
        <v>--------</v>
      </c>
      <c r="AD168" s="4" t="str">
        <f>IF(COUNT(F168)=0,"----",LOOKUP(IF(F168-DATEVALUE(YEAR(F168)&amp;"/"&amp;"4/2")&lt;0,IF(MONTH(階級!$D$2)&lt;4,YEAR(階級!$D$2)-YEAR(F168),YEAR(階級!$D$2)-YEAR(F168)+1),IF(MONTH(階級!$D$2)&lt;4,YEAR(階級!$D$2)-YEAR(F168)-1,YEAR(階級!$D$2)-YEAR(F168))),階級!$F$2:$F$86,階級!$G$2:$G$86))</f>
        <v>----</v>
      </c>
      <c r="AE168" s="55"/>
      <c r="AF168" s="56"/>
      <c r="AG168" s="56"/>
      <c r="AH168" s="56"/>
      <c r="AI168" s="55"/>
      <c r="AJ168" s="56"/>
      <c r="AK168" s="56"/>
      <c r="AL168" s="56"/>
      <c r="AM168" s="55"/>
      <c r="AN168" s="56"/>
      <c r="AO168" s="56"/>
      <c r="AP168" s="56"/>
      <c r="AQ168" s="57"/>
      <c r="AR168" s="4" t="str">
        <f>IF(ISERROR(VLOOKUP(AQ168,階級!$A$2:$B$113,2,FALSE)),"--------",VLOOKUP(AQ168,階級!$A$2:$B$113,2,FALSE))</f>
        <v>--------</v>
      </c>
      <c r="AS168" s="4" t="str">
        <f>IF(COUNT(F168)=0,"----",LOOKUP(IF(F168-DATEVALUE(YEAR(F168)&amp;"/"&amp;"4/2")&lt;0,IF(MONTH(階級!$D$2)&lt;4,YEAR(階級!$D$2)-YEAR(F168),YEAR(階級!$D$2)-YEAR(F168)+1),IF(MONTH(階級!$D$2)&lt;4,YEAR(階級!$D$2)-YEAR(F168)-1,YEAR(階級!$D$2)-YEAR(F168))),階級!$F$2:$F$86,階級!$G$2:$G$86))</f>
        <v>----</v>
      </c>
      <c r="AT168" s="58"/>
      <c r="AU168" s="59"/>
      <c r="AV168" s="59"/>
      <c r="AW168" s="59"/>
      <c r="AX168" s="58"/>
      <c r="AY168" s="59"/>
      <c r="AZ168" s="59"/>
      <c r="BA168" s="59"/>
      <c r="BB168" s="58"/>
      <c r="BC168" s="59"/>
      <c r="BD168" s="59"/>
      <c r="BE168" s="59"/>
    </row>
    <row r="169" spans="1:57" ht="27" customHeight="1" x14ac:dyDescent="0.2">
      <c r="A169" s="32">
        <v>151</v>
      </c>
      <c r="B169" s="36">
        <f t="shared" si="2"/>
        <v>0</v>
      </c>
      <c r="C169" s="44"/>
      <c r="D169" s="44"/>
      <c r="E169" s="44"/>
      <c r="F169" s="45"/>
      <c r="G169" s="4" t="str">
        <f>IF(COUNT(F169)=0,"----",DATEDIF(F169,階級!$D$2,"y"))</f>
        <v>----</v>
      </c>
      <c r="H169" s="44"/>
      <c r="I169" s="46"/>
      <c r="J169" s="47"/>
      <c r="K169" s="44"/>
      <c r="L169" s="44"/>
      <c r="M169" s="4">
        <v>1</v>
      </c>
      <c r="N169" s="4" t="str">
        <f>IF(ISERROR(VLOOKUP(M169,階級!$A$2:$B$113,2,FALSE)),"--------",VLOOKUP(M169,階級!$A$2:$B$113,2,FALSE))</f>
        <v>型　団体</v>
      </c>
      <c r="O169" s="33" t="str">
        <f>IF(COUNT(F169)=0,"----",LOOKUP(IF(F169-DATEVALUE(YEAR(F169)&amp;"/"&amp;"4/2")&lt;0,IF(MONTH(階級!$D$2)&lt;4,YEAR(階級!$D$2)-YEAR(F169),YEAR(階級!$D$2)-YEAR(F169)+1),IF(MONTH(階級!$D$2)&lt;4,YEAR(階級!$D$2)-YEAR(F169)-1,YEAR(階級!$D$2)-YEAR(F169))),階級!$F$2:$F$86,階級!$G$2:$G$86))</f>
        <v>----</v>
      </c>
      <c r="P169" s="52"/>
      <c r="Q169" s="53"/>
      <c r="R169" s="53"/>
      <c r="S169" s="53"/>
      <c r="T169" s="52"/>
      <c r="U169" s="53"/>
      <c r="V169" s="53"/>
      <c r="W169" s="53"/>
      <c r="X169" s="52"/>
      <c r="Y169" s="53"/>
      <c r="Z169" s="53"/>
      <c r="AA169" s="53"/>
      <c r="AB169" s="54"/>
      <c r="AC169" s="4" t="str">
        <f>IF(ISERROR(VLOOKUP(AB169,階級!$A$2:$B$113,2,FALSE)),"--------",VLOOKUP(AB169,階級!$A$2:$B$113,2,FALSE))</f>
        <v>--------</v>
      </c>
      <c r="AD169" s="4" t="str">
        <f>IF(COUNT(F169)=0,"----",LOOKUP(IF(F169-DATEVALUE(YEAR(F169)&amp;"/"&amp;"4/2")&lt;0,IF(MONTH(階級!$D$2)&lt;4,YEAR(階級!$D$2)-YEAR(F169),YEAR(階級!$D$2)-YEAR(F169)+1),IF(MONTH(階級!$D$2)&lt;4,YEAR(階級!$D$2)-YEAR(F169)-1,YEAR(階級!$D$2)-YEAR(F169))),階級!$F$2:$F$86,階級!$G$2:$G$86))</f>
        <v>----</v>
      </c>
      <c r="AE169" s="55"/>
      <c r="AF169" s="56"/>
      <c r="AG169" s="56"/>
      <c r="AH169" s="56"/>
      <c r="AI169" s="55"/>
      <c r="AJ169" s="56"/>
      <c r="AK169" s="56"/>
      <c r="AL169" s="56"/>
      <c r="AM169" s="55"/>
      <c r="AN169" s="56"/>
      <c r="AO169" s="56"/>
      <c r="AP169" s="56"/>
      <c r="AQ169" s="57"/>
      <c r="AR169" s="4" t="str">
        <f>IF(ISERROR(VLOOKUP(AQ169,階級!$A$2:$B$113,2,FALSE)),"--------",VLOOKUP(AQ169,階級!$A$2:$B$113,2,FALSE))</f>
        <v>--------</v>
      </c>
      <c r="AS169" s="4" t="str">
        <f>IF(COUNT(F169)=0,"----",LOOKUP(IF(F169-DATEVALUE(YEAR(F169)&amp;"/"&amp;"4/2")&lt;0,IF(MONTH(階級!$D$2)&lt;4,YEAR(階級!$D$2)-YEAR(F169),YEAR(階級!$D$2)-YEAR(F169)+1),IF(MONTH(階級!$D$2)&lt;4,YEAR(階級!$D$2)-YEAR(F169)-1,YEAR(階級!$D$2)-YEAR(F169))),階級!$F$2:$F$86,階級!$G$2:$G$86))</f>
        <v>----</v>
      </c>
      <c r="AT169" s="58"/>
      <c r="AU169" s="59"/>
      <c r="AV169" s="59"/>
      <c r="AW169" s="59"/>
      <c r="AX169" s="58"/>
      <c r="AY169" s="59"/>
      <c r="AZ169" s="59"/>
      <c r="BA169" s="59"/>
      <c r="BB169" s="58"/>
      <c r="BC169" s="59"/>
      <c r="BD169" s="59"/>
      <c r="BE169" s="59"/>
    </row>
    <row r="170" spans="1:57" ht="27" customHeight="1" x14ac:dyDescent="0.2">
      <c r="A170" s="32">
        <v>152</v>
      </c>
      <c r="B170" s="36">
        <f t="shared" si="2"/>
        <v>0</v>
      </c>
      <c r="C170" s="44"/>
      <c r="D170" s="44"/>
      <c r="E170" s="44"/>
      <c r="F170" s="45"/>
      <c r="G170" s="4" t="str">
        <f>IF(COUNT(F170)=0,"----",DATEDIF(F170,階級!$D$2,"y"))</f>
        <v>----</v>
      </c>
      <c r="H170" s="44"/>
      <c r="I170" s="46"/>
      <c r="J170" s="47"/>
      <c r="K170" s="44"/>
      <c r="L170" s="44"/>
      <c r="M170" s="4">
        <v>1</v>
      </c>
      <c r="N170" s="4" t="str">
        <f>IF(ISERROR(VLOOKUP(M170,階級!$A$2:$B$113,2,FALSE)),"--------",VLOOKUP(M170,階級!$A$2:$B$113,2,FALSE))</f>
        <v>型　団体</v>
      </c>
      <c r="O170" s="33" t="str">
        <f>IF(COUNT(F170)=0,"----",LOOKUP(IF(F170-DATEVALUE(YEAR(F170)&amp;"/"&amp;"4/2")&lt;0,IF(MONTH(階級!$D$2)&lt;4,YEAR(階級!$D$2)-YEAR(F170),YEAR(階級!$D$2)-YEAR(F170)+1),IF(MONTH(階級!$D$2)&lt;4,YEAR(階級!$D$2)-YEAR(F170)-1,YEAR(階級!$D$2)-YEAR(F170))),階級!$F$2:$F$86,階級!$G$2:$G$86))</f>
        <v>----</v>
      </c>
      <c r="P170" s="52"/>
      <c r="Q170" s="53"/>
      <c r="R170" s="53"/>
      <c r="S170" s="53"/>
      <c r="T170" s="52"/>
      <c r="U170" s="53"/>
      <c r="V170" s="53"/>
      <c r="W170" s="53"/>
      <c r="X170" s="52"/>
      <c r="Y170" s="53"/>
      <c r="Z170" s="53"/>
      <c r="AA170" s="53"/>
      <c r="AB170" s="54"/>
      <c r="AC170" s="4" t="str">
        <f>IF(ISERROR(VLOOKUP(AB170,階級!$A$2:$B$113,2,FALSE)),"--------",VLOOKUP(AB170,階級!$A$2:$B$113,2,FALSE))</f>
        <v>--------</v>
      </c>
      <c r="AD170" s="4" t="str">
        <f>IF(COUNT(F170)=0,"----",LOOKUP(IF(F170-DATEVALUE(YEAR(F170)&amp;"/"&amp;"4/2")&lt;0,IF(MONTH(階級!$D$2)&lt;4,YEAR(階級!$D$2)-YEAR(F170),YEAR(階級!$D$2)-YEAR(F170)+1),IF(MONTH(階級!$D$2)&lt;4,YEAR(階級!$D$2)-YEAR(F170)-1,YEAR(階級!$D$2)-YEAR(F170))),階級!$F$2:$F$86,階級!$G$2:$G$86))</f>
        <v>----</v>
      </c>
      <c r="AE170" s="55"/>
      <c r="AF170" s="56"/>
      <c r="AG170" s="56"/>
      <c r="AH170" s="56"/>
      <c r="AI170" s="55"/>
      <c r="AJ170" s="56"/>
      <c r="AK170" s="56"/>
      <c r="AL170" s="56"/>
      <c r="AM170" s="55"/>
      <c r="AN170" s="56"/>
      <c r="AO170" s="56"/>
      <c r="AP170" s="56"/>
      <c r="AQ170" s="57"/>
      <c r="AR170" s="4" t="str">
        <f>IF(ISERROR(VLOOKUP(AQ170,階級!$A$2:$B$113,2,FALSE)),"--------",VLOOKUP(AQ170,階級!$A$2:$B$113,2,FALSE))</f>
        <v>--------</v>
      </c>
      <c r="AS170" s="4" t="str">
        <f>IF(COUNT(F170)=0,"----",LOOKUP(IF(F170-DATEVALUE(YEAR(F170)&amp;"/"&amp;"4/2")&lt;0,IF(MONTH(階級!$D$2)&lt;4,YEAR(階級!$D$2)-YEAR(F170),YEAR(階級!$D$2)-YEAR(F170)+1),IF(MONTH(階級!$D$2)&lt;4,YEAR(階級!$D$2)-YEAR(F170)-1,YEAR(階級!$D$2)-YEAR(F170))),階級!$F$2:$F$86,階級!$G$2:$G$86))</f>
        <v>----</v>
      </c>
      <c r="AT170" s="58"/>
      <c r="AU170" s="59"/>
      <c r="AV170" s="59"/>
      <c r="AW170" s="59"/>
      <c r="AX170" s="58"/>
      <c r="AY170" s="59"/>
      <c r="AZ170" s="59"/>
      <c r="BA170" s="59"/>
      <c r="BB170" s="58"/>
      <c r="BC170" s="59"/>
      <c r="BD170" s="59"/>
      <c r="BE170" s="59"/>
    </row>
    <row r="171" spans="1:57" ht="27" customHeight="1" x14ac:dyDescent="0.2">
      <c r="A171" s="32">
        <v>153</v>
      </c>
      <c r="B171" s="36">
        <f t="shared" si="2"/>
        <v>0</v>
      </c>
      <c r="C171" s="44"/>
      <c r="D171" s="44"/>
      <c r="E171" s="44"/>
      <c r="F171" s="45"/>
      <c r="G171" s="4" t="str">
        <f>IF(COUNT(F171)=0,"----",DATEDIF(F171,階級!$D$2,"y"))</f>
        <v>----</v>
      </c>
      <c r="H171" s="44"/>
      <c r="I171" s="46"/>
      <c r="J171" s="47"/>
      <c r="K171" s="44"/>
      <c r="L171" s="44"/>
      <c r="M171" s="4">
        <v>1</v>
      </c>
      <c r="N171" s="4" t="str">
        <f>IF(ISERROR(VLOOKUP(M171,階級!$A$2:$B$113,2,FALSE)),"--------",VLOOKUP(M171,階級!$A$2:$B$113,2,FALSE))</f>
        <v>型　団体</v>
      </c>
      <c r="O171" s="33" t="str">
        <f>IF(COUNT(F171)=0,"----",LOOKUP(IF(F171-DATEVALUE(YEAR(F171)&amp;"/"&amp;"4/2")&lt;0,IF(MONTH(階級!$D$2)&lt;4,YEAR(階級!$D$2)-YEAR(F171),YEAR(階級!$D$2)-YEAR(F171)+1),IF(MONTH(階級!$D$2)&lt;4,YEAR(階級!$D$2)-YEAR(F171)-1,YEAR(階級!$D$2)-YEAR(F171))),階級!$F$2:$F$86,階級!$G$2:$G$86))</f>
        <v>----</v>
      </c>
      <c r="P171" s="52"/>
      <c r="Q171" s="53"/>
      <c r="R171" s="53"/>
      <c r="S171" s="53"/>
      <c r="T171" s="52"/>
      <c r="U171" s="53"/>
      <c r="V171" s="53"/>
      <c r="W171" s="53"/>
      <c r="X171" s="52"/>
      <c r="Y171" s="53"/>
      <c r="Z171" s="53"/>
      <c r="AA171" s="53"/>
      <c r="AB171" s="54"/>
      <c r="AC171" s="4" t="str">
        <f>IF(ISERROR(VLOOKUP(AB171,階級!$A$2:$B$113,2,FALSE)),"--------",VLOOKUP(AB171,階級!$A$2:$B$113,2,FALSE))</f>
        <v>--------</v>
      </c>
      <c r="AD171" s="4" t="str">
        <f>IF(COUNT(F171)=0,"----",LOOKUP(IF(F171-DATEVALUE(YEAR(F171)&amp;"/"&amp;"4/2")&lt;0,IF(MONTH(階級!$D$2)&lt;4,YEAR(階級!$D$2)-YEAR(F171),YEAR(階級!$D$2)-YEAR(F171)+1),IF(MONTH(階級!$D$2)&lt;4,YEAR(階級!$D$2)-YEAR(F171)-1,YEAR(階級!$D$2)-YEAR(F171))),階級!$F$2:$F$86,階級!$G$2:$G$86))</f>
        <v>----</v>
      </c>
      <c r="AE171" s="55"/>
      <c r="AF171" s="56"/>
      <c r="AG171" s="56"/>
      <c r="AH171" s="56"/>
      <c r="AI171" s="55"/>
      <c r="AJ171" s="56"/>
      <c r="AK171" s="56"/>
      <c r="AL171" s="56"/>
      <c r="AM171" s="55"/>
      <c r="AN171" s="56"/>
      <c r="AO171" s="56"/>
      <c r="AP171" s="56"/>
      <c r="AQ171" s="57"/>
      <c r="AR171" s="4" t="str">
        <f>IF(ISERROR(VLOOKUP(AQ171,階級!$A$2:$B$113,2,FALSE)),"--------",VLOOKUP(AQ171,階級!$A$2:$B$113,2,FALSE))</f>
        <v>--------</v>
      </c>
      <c r="AS171" s="4" t="str">
        <f>IF(COUNT(F171)=0,"----",LOOKUP(IF(F171-DATEVALUE(YEAR(F171)&amp;"/"&amp;"4/2")&lt;0,IF(MONTH(階級!$D$2)&lt;4,YEAR(階級!$D$2)-YEAR(F171),YEAR(階級!$D$2)-YEAR(F171)+1),IF(MONTH(階級!$D$2)&lt;4,YEAR(階級!$D$2)-YEAR(F171)-1,YEAR(階級!$D$2)-YEAR(F171))),階級!$F$2:$F$86,階級!$G$2:$G$86))</f>
        <v>----</v>
      </c>
      <c r="AT171" s="58"/>
      <c r="AU171" s="59"/>
      <c r="AV171" s="59"/>
      <c r="AW171" s="59"/>
      <c r="AX171" s="58"/>
      <c r="AY171" s="59"/>
      <c r="AZ171" s="59"/>
      <c r="BA171" s="59"/>
      <c r="BB171" s="58"/>
      <c r="BC171" s="59"/>
      <c r="BD171" s="59"/>
      <c r="BE171" s="59"/>
    </row>
    <row r="172" spans="1:57" ht="27" customHeight="1" x14ac:dyDescent="0.2">
      <c r="A172" s="32">
        <v>154</v>
      </c>
      <c r="B172" s="36">
        <f t="shared" si="2"/>
        <v>0</v>
      </c>
      <c r="C172" s="44"/>
      <c r="D172" s="44"/>
      <c r="E172" s="44"/>
      <c r="F172" s="45"/>
      <c r="G172" s="4" t="str">
        <f>IF(COUNT(F172)=0,"----",DATEDIF(F172,階級!$D$2,"y"))</f>
        <v>----</v>
      </c>
      <c r="H172" s="44"/>
      <c r="I172" s="46"/>
      <c r="J172" s="47"/>
      <c r="K172" s="44"/>
      <c r="L172" s="44"/>
      <c r="M172" s="4">
        <v>1</v>
      </c>
      <c r="N172" s="4" t="str">
        <f>IF(ISERROR(VLOOKUP(M172,階級!$A$2:$B$113,2,FALSE)),"--------",VLOOKUP(M172,階級!$A$2:$B$113,2,FALSE))</f>
        <v>型　団体</v>
      </c>
      <c r="O172" s="33" t="str">
        <f>IF(COUNT(F172)=0,"----",LOOKUP(IF(F172-DATEVALUE(YEAR(F172)&amp;"/"&amp;"4/2")&lt;0,IF(MONTH(階級!$D$2)&lt;4,YEAR(階級!$D$2)-YEAR(F172),YEAR(階級!$D$2)-YEAR(F172)+1),IF(MONTH(階級!$D$2)&lt;4,YEAR(階級!$D$2)-YEAR(F172)-1,YEAR(階級!$D$2)-YEAR(F172))),階級!$F$2:$F$86,階級!$G$2:$G$86))</f>
        <v>----</v>
      </c>
      <c r="P172" s="52"/>
      <c r="Q172" s="53"/>
      <c r="R172" s="53"/>
      <c r="S172" s="53"/>
      <c r="T172" s="52"/>
      <c r="U172" s="53"/>
      <c r="V172" s="53"/>
      <c r="W172" s="53"/>
      <c r="X172" s="52"/>
      <c r="Y172" s="53"/>
      <c r="Z172" s="53"/>
      <c r="AA172" s="53"/>
      <c r="AB172" s="54"/>
      <c r="AC172" s="4" t="str">
        <f>IF(ISERROR(VLOOKUP(AB172,階級!$A$2:$B$113,2,FALSE)),"--------",VLOOKUP(AB172,階級!$A$2:$B$113,2,FALSE))</f>
        <v>--------</v>
      </c>
      <c r="AD172" s="4" t="str">
        <f>IF(COUNT(F172)=0,"----",LOOKUP(IF(F172-DATEVALUE(YEAR(F172)&amp;"/"&amp;"4/2")&lt;0,IF(MONTH(階級!$D$2)&lt;4,YEAR(階級!$D$2)-YEAR(F172),YEAR(階級!$D$2)-YEAR(F172)+1),IF(MONTH(階級!$D$2)&lt;4,YEAR(階級!$D$2)-YEAR(F172)-1,YEAR(階級!$D$2)-YEAR(F172))),階級!$F$2:$F$86,階級!$G$2:$G$86))</f>
        <v>----</v>
      </c>
      <c r="AE172" s="55"/>
      <c r="AF172" s="56"/>
      <c r="AG172" s="56"/>
      <c r="AH172" s="56"/>
      <c r="AI172" s="55"/>
      <c r="AJ172" s="56"/>
      <c r="AK172" s="56"/>
      <c r="AL172" s="56"/>
      <c r="AM172" s="55"/>
      <c r="AN172" s="56"/>
      <c r="AO172" s="56"/>
      <c r="AP172" s="56"/>
      <c r="AQ172" s="57"/>
      <c r="AR172" s="4" t="str">
        <f>IF(ISERROR(VLOOKUP(AQ172,階級!$A$2:$B$113,2,FALSE)),"--------",VLOOKUP(AQ172,階級!$A$2:$B$113,2,FALSE))</f>
        <v>--------</v>
      </c>
      <c r="AS172" s="4" t="str">
        <f>IF(COUNT(F172)=0,"----",LOOKUP(IF(F172-DATEVALUE(YEAR(F172)&amp;"/"&amp;"4/2")&lt;0,IF(MONTH(階級!$D$2)&lt;4,YEAR(階級!$D$2)-YEAR(F172),YEAR(階級!$D$2)-YEAR(F172)+1),IF(MONTH(階級!$D$2)&lt;4,YEAR(階級!$D$2)-YEAR(F172)-1,YEAR(階級!$D$2)-YEAR(F172))),階級!$F$2:$F$86,階級!$G$2:$G$86))</f>
        <v>----</v>
      </c>
      <c r="AT172" s="58"/>
      <c r="AU172" s="59"/>
      <c r="AV172" s="59"/>
      <c r="AW172" s="59"/>
      <c r="AX172" s="58"/>
      <c r="AY172" s="59"/>
      <c r="AZ172" s="59"/>
      <c r="BA172" s="59"/>
      <c r="BB172" s="58"/>
      <c r="BC172" s="59"/>
      <c r="BD172" s="59"/>
      <c r="BE172" s="59"/>
    </row>
    <row r="173" spans="1:57" ht="27" customHeight="1" x14ac:dyDescent="0.2">
      <c r="A173" s="32">
        <v>155</v>
      </c>
      <c r="B173" s="36">
        <f t="shared" si="2"/>
        <v>0</v>
      </c>
      <c r="C173" s="44"/>
      <c r="D173" s="44"/>
      <c r="E173" s="44"/>
      <c r="F173" s="45"/>
      <c r="G173" s="4" t="str">
        <f>IF(COUNT(F173)=0,"----",DATEDIF(F173,階級!$D$2,"y"))</f>
        <v>----</v>
      </c>
      <c r="H173" s="44"/>
      <c r="I173" s="46"/>
      <c r="J173" s="47"/>
      <c r="K173" s="44"/>
      <c r="L173" s="44"/>
      <c r="M173" s="4">
        <v>1</v>
      </c>
      <c r="N173" s="4" t="str">
        <f>IF(ISERROR(VLOOKUP(M173,階級!$A$2:$B$113,2,FALSE)),"--------",VLOOKUP(M173,階級!$A$2:$B$113,2,FALSE))</f>
        <v>型　団体</v>
      </c>
      <c r="O173" s="33" t="str">
        <f>IF(COUNT(F173)=0,"----",LOOKUP(IF(F173-DATEVALUE(YEAR(F173)&amp;"/"&amp;"4/2")&lt;0,IF(MONTH(階級!$D$2)&lt;4,YEAR(階級!$D$2)-YEAR(F173),YEAR(階級!$D$2)-YEAR(F173)+1),IF(MONTH(階級!$D$2)&lt;4,YEAR(階級!$D$2)-YEAR(F173)-1,YEAR(階級!$D$2)-YEAR(F173))),階級!$F$2:$F$86,階級!$G$2:$G$86))</f>
        <v>----</v>
      </c>
      <c r="P173" s="52"/>
      <c r="Q173" s="53"/>
      <c r="R173" s="53"/>
      <c r="S173" s="53"/>
      <c r="T173" s="52"/>
      <c r="U173" s="53"/>
      <c r="V173" s="53"/>
      <c r="W173" s="53"/>
      <c r="X173" s="52"/>
      <c r="Y173" s="53"/>
      <c r="Z173" s="53"/>
      <c r="AA173" s="53"/>
      <c r="AB173" s="54"/>
      <c r="AC173" s="4" t="str">
        <f>IF(ISERROR(VLOOKUP(AB173,階級!$A$2:$B$113,2,FALSE)),"--------",VLOOKUP(AB173,階級!$A$2:$B$113,2,FALSE))</f>
        <v>--------</v>
      </c>
      <c r="AD173" s="4" t="str">
        <f>IF(COUNT(F173)=0,"----",LOOKUP(IF(F173-DATEVALUE(YEAR(F173)&amp;"/"&amp;"4/2")&lt;0,IF(MONTH(階級!$D$2)&lt;4,YEAR(階級!$D$2)-YEAR(F173),YEAR(階級!$D$2)-YEAR(F173)+1),IF(MONTH(階級!$D$2)&lt;4,YEAR(階級!$D$2)-YEAR(F173)-1,YEAR(階級!$D$2)-YEAR(F173))),階級!$F$2:$F$86,階級!$G$2:$G$86))</f>
        <v>----</v>
      </c>
      <c r="AE173" s="55"/>
      <c r="AF173" s="56"/>
      <c r="AG173" s="56"/>
      <c r="AH173" s="56"/>
      <c r="AI173" s="55"/>
      <c r="AJ173" s="56"/>
      <c r="AK173" s="56"/>
      <c r="AL173" s="56"/>
      <c r="AM173" s="55"/>
      <c r="AN173" s="56"/>
      <c r="AO173" s="56"/>
      <c r="AP173" s="56"/>
      <c r="AQ173" s="57"/>
      <c r="AR173" s="4" t="str">
        <f>IF(ISERROR(VLOOKUP(AQ173,階級!$A$2:$B$113,2,FALSE)),"--------",VLOOKUP(AQ173,階級!$A$2:$B$113,2,FALSE))</f>
        <v>--------</v>
      </c>
      <c r="AS173" s="4" t="str">
        <f>IF(COUNT(F173)=0,"----",LOOKUP(IF(F173-DATEVALUE(YEAR(F173)&amp;"/"&amp;"4/2")&lt;0,IF(MONTH(階級!$D$2)&lt;4,YEAR(階級!$D$2)-YEAR(F173),YEAR(階級!$D$2)-YEAR(F173)+1),IF(MONTH(階級!$D$2)&lt;4,YEAR(階級!$D$2)-YEAR(F173)-1,YEAR(階級!$D$2)-YEAR(F173))),階級!$F$2:$F$86,階級!$G$2:$G$86))</f>
        <v>----</v>
      </c>
      <c r="AT173" s="58"/>
      <c r="AU173" s="59"/>
      <c r="AV173" s="59"/>
      <c r="AW173" s="59"/>
      <c r="AX173" s="58"/>
      <c r="AY173" s="59"/>
      <c r="AZ173" s="59"/>
      <c r="BA173" s="59"/>
      <c r="BB173" s="58"/>
      <c r="BC173" s="59"/>
      <c r="BD173" s="59"/>
      <c r="BE173" s="59"/>
    </row>
    <row r="174" spans="1:57" ht="27" customHeight="1" x14ac:dyDescent="0.2">
      <c r="A174" s="32">
        <v>156</v>
      </c>
      <c r="B174" s="36">
        <f t="shared" si="2"/>
        <v>0</v>
      </c>
      <c r="C174" s="44"/>
      <c r="D174" s="44"/>
      <c r="E174" s="44"/>
      <c r="F174" s="45"/>
      <c r="G174" s="4" t="str">
        <f>IF(COUNT(F174)=0,"----",DATEDIF(F174,階級!$D$2,"y"))</f>
        <v>----</v>
      </c>
      <c r="H174" s="44"/>
      <c r="I174" s="46"/>
      <c r="J174" s="47"/>
      <c r="K174" s="44"/>
      <c r="L174" s="44"/>
      <c r="M174" s="4">
        <v>1</v>
      </c>
      <c r="N174" s="4" t="str">
        <f>IF(ISERROR(VLOOKUP(M174,階級!$A$2:$B$113,2,FALSE)),"--------",VLOOKUP(M174,階級!$A$2:$B$113,2,FALSE))</f>
        <v>型　団体</v>
      </c>
      <c r="O174" s="33" t="str">
        <f>IF(COUNT(F174)=0,"----",LOOKUP(IF(F174-DATEVALUE(YEAR(F174)&amp;"/"&amp;"4/2")&lt;0,IF(MONTH(階級!$D$2)&lt;4,YEAR(階級!$D$2)-YEAR(F174),YEAR(階級!$D$2)-YEAR(F174)+1),IF(MONTH(階級!$D$2)&lt;4,YEAR(階級!$D$2)-YEAR(F174)-1,YEAR(階級!$D$2)-YEAR(F174))),階級!$F$2:$F$86,階級!$G$2:$G$86))</f>
        <v>----</v>
      </c>
      <c r="P174" s="52"/>
      <c r="Q174" s="53"/>
      <c r="R174" s="53"/>
      <c r="S174" s="53"/>
      <c r="T174" s="52"/>
      <c r="U174" s="53"/>
      <c r="V174" s="53"/>
      <c r="W174" s="53"/>
      <c r="X174" s="52"/>
      <c r="Y174" s="53"/>
      <c r="Z174" s="53"/>
      <c r="AA174" s="53"/>
      <c r="AB174" s="54"/>
      <c r="AC174" s="4" t="str">
        <f>IF(ISERROR(VLOOKUP(AB174,階級!$A$2:$B$113,2,FALSE)),"--------",VLOOKUP(AB174,階級!$A$2:$B$113,2,FALSE))</f>
        <v>--------</v>
      </c>
      <c r="AD174" s="4" t="str">
        <f>IF(COUNT(F174)=0,"----",LOOKUP(IF(F174-DATEVALUE(YEAR(F174)&amp;"/"&amp;"4/2")&lt;0,IF(MONTH(階級!$D$2)&lt;4,YEAR(階級!$D$2)-YEAR(F174),YEAR(階級!$D$2)-YEAR(F174)+1),IF(MONTH(階級!$D$2)&lt;4,YEAR(階級!$D$2)-YEAR(F174)-1,YEAR(階級!$D$2)-YEAR(F174))),階級!$F$2:$F$86,階級!$G$2:$G$86))</f>
        <v>----</v>
      </c>
      <c r="AE174" s="55"/>
      <c r="AF174" s="56"/>
      <c r="AG174" s="56"/>
      <c r="AH174" s="56"/>
      <c r="AI174" s="55"/>
      <c r="AJ174" s="56"/>
      <c r="AK174" s="56"/>
      <c r="AL174" s="56"/>
      <c r="AM174" s="55"/>
      <c r="AN174" s="56"/>
      <c r="AO174" s="56"/>
      <c r="AP174" s="56"/>
      <c r="AQ174" s="57"/>
      <c r="AR174" s="4" t="str">
        <f>IF(ISERROR(VLOOKUP(AQ174,階級!$A$2:$B$113,2,FALSE)),"--------",VLOOKUP(AQ174,階級!$A$2:$B$113,2,FALSE))</f>
        <v>--------</v>
      </c>
      <c r="AS174" s="4" t="str">
        <f>IF(COUNT(F174)=0,"----",LOOKUP(IF(F174-DATEVALUE(YEAR(F174)&amp;"/"&amp;"4/2")&lt;0,IF(MONTH(階級!$D$2)&lt;4,YEAR(階級!$D$2)-YEAR(F174),YEAR(階級!$D$2)-YEAR(F174)+1),IF(MONTH(階級!$D$2)&lt;4,YEAR(階級!$D$2)-YEAR(F174)-1,YEAR(階級!$D$2)-YEAR(F174))),階級!$F$2:$F$86,階級!$G$2:$G$86))</f>
        <v>----</v>
      </c>
      <c r="AT174" s="58"/>
      <c r="AU174" s="59"/>
      <c r="AV174" s="59"/>
      <c r="AW174" s="59"/>
      <c r="AX174" s="58"/>
      <c r="AY174" s="59"/>
      <c r="AZ174" s="59"/>
      <c r="BA174" s="59"/>
      <c r="BB174" s="58"/>
      <c r="BC174" s="59"/>
      <c r="BD174" s="59"/>
      <c r="BE174" s="59"/>
    </row>
    <row r="175" spans="1:57" ht="27" customHeight="1" x14ac:dyDescent="0.2">
      <c r="A175" s="32">
        <v>157</v>
      </c>
      <c r="B175" s="36">
        <f t="shared" si="2"/>
        <v>0</v>
      </c>
      <c r="C175" s="44"/>
      <c r="D175" s="44"/>
      <c r="E175" s="44"/>
      <c r="F175" s="45"/>
      <c r="G175" s="4" t="str">
        <f>IF(COUNT(F175)=0,"----",DATEDIF(F175,階級!$D$2,"y"))</f>
        <v>----</v>
      </c>
      <c r="H175" s="44"/>
      <c r="I175" s="46"/>
      <c r="J175" s="47"/>
      <c r="K175" s="44"/>
      <c r="L175" s="44"/>
      <c r="M175" s="4">
        <v>1</v>
      </c>
      <c r="N175" s="4" t="str">
        <f>IF(ISERROR(VLOOKUP(M175,階級!$A$2:$B$113,2,FALSE)),"--------",VLOOKUP(M175,階級!$A$2:$B$113,2,FALSE))</f>
        <v>型　団体</v>
      </c>
      <c r="O175" s="33" t="str">
        <f>IF(COUNT(F175)=0,"----",LOOKUP(IF(F175-DATEVALUE(YEAR(F175)&amp;"/"&amp;"4/2")&lt;0,IF(MONTH(階級!$D$2)&lt;4,YEAR(階級!$D$2)-YEAR(F175),YEAR(階級!$D$2)-YEAR(F175)+1),IF(MONTH(階級!$D$2)&lt;4,YEAR(階級!$D$2)-YEAR(F175)-1,YEAR(階級!$D$2)-YEAR(F175))),階級!$F$2:$F$86,階級!$G$2:$G$86))</f>
        <v>----</v>
      </c>
      <c r="P175" s="52"/>
      <c r="Q175" s="53"/>
      <c r="R175" s="53"/>
      <c r="S175" s="53"/>
      <c r="T175" s="52"/>
      <c r="U175" s="53"/>
      <c r="V175" s="53"/>
      <c r="W175" s="53"/>
      <c r="X175" s="52"/>
      <c r="Y175" s="53"/>
      <c r="Z175" s="53"/>
      <c r="AA175" s="53"/>
      <c r="AB175" s="54"/>
      <c r="AC175" s="4" t="str">
        <f>IF(ISERROR(VLOOKUP(AB175,階級!$A$2:$B$113,2,FALSE)),"--------",VLOOKUP(AB175,階級!$A$2:$B$113,2,FALSE))</f>
        <v>--------</v>
      </c>
      <c r="AD175" s="4" t="str">
        <f>IF(COUNT(F175)=0,"----",LOOKUP(IF(F175-DATEVALUE(YEAR(F175)&amp;"/"&amp;"4/2")&lt;0,IF(MONTH(階級!$D$2)&lt;4,YEAR(階級!$D$2)-YEAR(F175),YEAR(階級!$D$2)-YEAR(F175)+1),IF(MONTH(階級!$D$2)&lt;4,YEAR(階級!$D$2)-YEAR(F175)-1,YEAR(階級!$D$2)-YEAR(F175))),階級!$F$2:$F$86,階級!$G$2:$G$86))</f>
        <v>----</v>
      </c>
      <c r="AE175" s="55"/>
      <c r="AF175" s="56"/>
      <c r="AG175" s="56"/>
      <c r="AH175" s="56"/>
      <c r="AI175" s="55"/>
      <c r="AJ175" s="56"/>
      <c r="AK175" s="56"/>
      <c r="AL175" s="56"/>
      <c r="AM175" s="55"/>
      <c r="AN175" s="56"/>
      <c r="AO175" s="56"/>
      <c r="AP175" s="56"/>
      <c r="AQ175" s="57"/>
      <c r="AR175" s="4" t="str">
        <f>IF(ISERROR(VLOOKUP(AQ175,階級!$A$2:$B$113,2,FALSE)),"--------",VLOOKUP(AQ175,階級!$A$2:$B$113,2,FALSE))</f>
        <v>--------</v>
      </c>
      <c r="AS175" s="4" t="str">
        <f>IF(COUNT(F175)=0,"----",LOOKUP(IF(F175-DATEVALUE(YEAR(F175)&amp;"/"&amp;"4/2")&lt;0,IF(MONTH(階級!$D$2)&lt;4,YEAR(階級!$D$2)-YEAR(F175),YEAR(階級!$D$2)-YEAR(F175)+1),IF(MONTH(階級!$D$2)&lt;4,YEAR(階級!$D$2)-YEAR(F175)-1,YEAR(階級!$D$2)-YEAR(F175))),階級!$F$2:$F$86,階級!$G$2:$G$86))</f>
        <v>----</v>
      </c>
      <c r="AT175" s="58"/>
      <c r="AU175" s="59"/>
      <c r="AV175" s="59"/>
      <c r="AW175" s="59"/>
      <c r="AX175" s="58"/>
      <c r="AY175" s="59"/>
      <c r="AZ175" s="59"/>
      <c r="BA175" s="59"/>
      <c r="BB175" s="58"/>
      <c r="BC175" s="59"/>
      <c r="BD175" s="59"/>
      <c r="BE175" s="59"/>
    </row>
    <row r="176" spans="1:57" ht="27" customHeight="1" x14ac:dyDescent="0.2">
      <c r="A176" s="32">
        <v>158</v>
      </c>
      <c r="B176" s="36">
        <f t="shared" si="2"/>
        <v>0</v>
      </c>
      <c r="C176" s="44"/>
      <c r="D176" s="44"/>
      <c r="E176" s="44"/>
      <c r="F176" s="45"/>
      <c r="G176" s="4" t="str">
        <f>IF(COUNT(F176)=0,"----",DATEDIF(F176,階級!$D$2,"y"))</f>
        <v>----</v>
      </c>
      <c r="H176" s="44"/>
      <c r="I176" s="46"/>
      <c r="J176" s="47"/>
      <c r="K176" s="44"/>
      <c r="L176" s="44"/>
      <c r="M176" s="4">
        <v>1</v>
      </c>
      <c r="N176" s="4" t="str">
        <f>IF(ISERROR(VLOOKUP(M176,階級!$A$2:$B$113,2,FALSE)),"--------",VLOOKUP(M176,階級!$A$2:$B$113,2,FALSE))</f>
        <v>型　団体</v>
      </c>
      <c r="O176" s="33" t="str">
        <f>IF(COUNT(F176)=0,"----",LOOKUP(IF(F176-DATEVALUE(YEAR(F176)&amp;"/"&amp;"4/2")&lt;0,IF(MONTH(階級!$D$2)&lt;4,YEAR(階級!$D$2)-YEAR(F176),YEAR(階級!$D$2)-YEAR(F176)+1),IF(MONTH(階級!$D$2)&lt;4,YEAR(階級!$D$2)-YEAR(F176)-1,YEAR(階級!$D$2)-YEAR(F176))),階級!$F$2:$F$86,階級!$G$2:$G$86))</f>
        <v>----</v>
      </c>
      <c r="P176" s="52"/>
      <c r="Q176" s="53"/>
      <c r="R176" s="53"/>
      <c r="S176" s="53"/>
      <c r="T176" s="52"/>
      <c r="U176" s="53"/>
      <c r="V176" s="53"/>
      <c r="W176" s="53"/>
      <c r="X176" s="52"/>
      <c r="Y176" s="53"/>
      <c r="Z176" s="53"/>
      <c r="AA176" s="53"/>
      <c r="AB176" s="54"/>
      <c r="AC176" s="4" t="str">
        <f>IF(ISERROR(VLOOKUP(AB176,階級!$A$2:$B$113,2,FALSE)),"--------",VLOOKUP(AB176,階級!$A$2:$B$113,2,FALSE))</f>
        <v>--------</v>
      </c>
      <c r="AD176" s="4" t="str">
        <f>IF(COUNT(F176)=0,"----",LOOKUP(IF(F176-DATEVALUE(YEAR(F176)&amp;"/"&amp;"4/2")&lt;0,IF(MONTH(階級!$D$2)&lt;4,YEAR(階級!$D$2)-YEAR(F176),YEAR(階級!$D$2)-YEAR(F176)+1),IF(MONTH(階級!$D$2)&lt;4,YEAR(階級!$D$2)-YEAR(F176)-1,YEAR(階級!$D$2)-YEAR(F176))),階級!$F$2:$F$86,階級!$G$2:$G$86))</f>
        <v>----</v>
      </c>
      <c r="AE176" s="55"/>
      <c r="AF176" s="56"/>
      <c r="AG176" s="56"/>
      <c r="AH176" s="56"/>
      <c r="AI176" s="55"/>
      <c r="AJ176" s="56"/>
      <c r="AK176" s="56"/>
      <c r="AL176" s="56"/>
      <c r="AM176" s="55"/>
      <c r="AN176" s="56"/>
      <c r="AO176" s="56"/>
      <c r="AP176" s="56"/>
      <c r="AQ176" s="57"/>
      <c r="AR176" s="4" t="str">
        <f>IF(ISERROR(VLOOKUP(AQ176,階級!$A$2:$B$113,2,FALSE)),"--------",VLOOKUP(AQ176,階級!$A$2:$B$113,2,FALSE))</f>
        <v>--------</v>
      </c>
      <c r="AS176" s="4" t="str">
        <f>IF(COUNT(F176)=0,"----",LOOKUP(IF(F176-DATEVALUE(YEAR(F176)&amp;"/"&amp;"4/2")&lt;0,IF(MONTH(階級!$D$2)&lt;4,YEAR(階級!$D$2)-YEAR(F176),YEAR(階級!$D$2)-YEAR(F176)+1),IF(MONTH(階級!$D$2)&lt;4,YEAR(階級!$D$2)-YEAR(F176)-1,YEAR(階級!$D$2)-YEAR(F176))),階級!$F$2:$F$86,階級!$G$2:$G$86))</f>
        <v>----</v>
      </c>
      <c r="AT176" s="58"/>
      <c r="AU176" s="59"/>
      <c r="AV176" s="59"/>
      <c r="AW176" s="59"/>
      <c r="AX176" s="58"/>
      <c r="AY176" s="59"/>
      <c r="AZ176" s="59"/>
      <c r="BA176" s="59"/>
      <c r="BB176" s="58"/>
      <c r="BC176" s="59"/>
      <c r="BD176" s="59"/>
      <c r="BE176" s="59"/>
    </row>
    <row r="177" spans="1:57" ht="27" customHeight="1" x14ac:dyDescent="0.2">
      <c r="A177" s="32">
        <v>159</v>
      </c>
      <c r="B177" s="36">
        <f t="shared" si="2"/>
        <v>0</v>
      </c>
      <c r="C177" s="44"/>
      <c r="D177" s="44"/>
      <c r="E177" s="44"/>
      <c r="F177" s="45"/>
      <c r="G177" s="4" t="str">
        <f>IF(COUNT(F177)=0,"----",DATEDIF(F177,階級!$D$2,"y"))</f>
        <v>----</v>
      </c>
      <c r="H177" s="44"/>
      <c r="I177" s="46"/>
      <c r="J177" s="47"/>
      <c r="K177" s="44"/>
      <c r="L177" s="44"/>
      <c r="M177" s="4">
        <v>1</v>
      </c>
      <c r="N177" s="4" t="str">
        <f>IF(ISERROR(VLOOKUP(M177,階級!$A$2:$B$113,2,FALSE)),"--------",VLOOKUP(M177,階級!$A$2:$B$113,2,FALSE))</f>
        <v>型　団体</v>
      </c>
      <c r="O177" s="33" t="str">
        <f>IF(COUNT(F177)=0,"----",LOOKUP(IF(F177-DATEVALUE(YEAR(F177)&amp;"/"&amp;"4/2")&lt;0,IF(MONTH(階級!$D$2)&lt;4,YEAR(階級!$D$2)-YEAR(F177),YEAR(階級!$D$2)-YEAR(F177)+1),IF(MONTH(階級!$D$2)&lt;4,YEAR(階級!$D$2)-YEAR(F177)-1,YEAR(階級!$D$2)-YEAR(F177))),階級!$F$2:$F$86,階級!$G$2:$G$86))</f>
        <v>----</v>
      </c>
      <c r="P177" s="52"/>
      <c r="Q177" s="53"/>
      <c r="R177" s="53"/>
      <c r="S177" s="53"/>
      <c r="T177" s="52"/>
      <c r="U177" s="53"/>
      <c r="V177" s="53"/>
      <c r="W177" s="53"/>
      <c r="X177" s="52"/>
      <c r="Y177" s="53"/>
      <c r="Z177" s="53"/>
      <c r="AA177" s="53"/>
      <c r="AB177" s="54"/>
      <c r="AC177" s="4" t="str">
        <f>IF(ISERROR(VLOOKUP(AB177,階級!$A$2:$B$113,2,FALSE)),"--------",VLOOKUP(AB177,階級!$A$2:$B$113,2,FALSE))</f>
        <v>--------</v>
      </c>
      <c r="AD177" s="4" t="str">
        <f>IF(COUNT(F177)=0,"----",LOOKUP(IF(F177-DATEVALUE(YEAR(F177)&amp;"/"&amp;"4/2")&lt;0,IF(MONTH(階級!$D$2)&lt;4,YEAR(階級!$D$2)-YEAR(F177),YEAR(階級!$D$2)-YEAR(F177)+1),IF(MONTH(階級!$D$2)&lt;4,YEAR(階級!$D$2)-YEAR(F177)-1,YEAR(階級!$D$2)-YEAR(F177))),階級!$F$2:$F$86,階級!$G$2:$G$86))</f>
        <v>----</v>
      </c>
      <c r="AE177" s="55"/>
      <c r="AF177" s="56"/>
      <c r="AG177" s="56"/>
      <c r="AH177" s="56"/>
      <c r="AI177" s="55"/>
      <c r="AJ177" s="56"/>
      <c r="AK177" s="56"/>
      <c r="AL177" s="56"/>
      <c r="AM177" s="55"/>
      <c r="AN177" s="56"/>
      <c r="AO177" s="56"/>
      <c r="AP177" s="56"/>
      <c r="AQ177" s="57"/>
      <c r="AR177" s="4" t="str">
        <f>IF(ISERROR(VLOOKUP(AQ177,階級!$A$2:$B$113,2,FALSE)),"--------",VLOOKUP(AQ177,階級!$A$2:$B$113,2,FALSE))</f>
        <v>--------</v>
      </c>
      <c r="AS177" s="4" t="str">
        <f>IF(COUNT(F177)=0,"----",LOOKUP(IF(F177-DATEVALUE(YEAR(F177)&amp;"/"&amp;"4/2")&lt;0,IF(MONTH(階級!$D$2)&lt;4,YEAR(階級!$D$2)-YEAR(F177),YEAR(階級!$D$2)-YEAR(F177)+1),IF(MONTH(階級!$D$2)&lt;4,YEAR(階級!$D$2)-YEAR(F177)-1,YEAR(階級!$D$2)-YEAR(F177))),階級!$F$2:$F$86,階級!$G$2:$G$86))</f>
        <v>----</v>
      </c>
      <c r="AT177" s="58"/>
      <c r="AU177" s="59"/>
      <c r="AV177" s="59"/>
      <c r="AW177" s="59"/>
      <c r="AX177" s="58"/>
      <c r="AY177" s="59"/>
      <c r="AZ177" s="59"/>
      <c r="BA177" s="59"/>
      <c r="BB177" s="58"/>
      <c r="BC177" s="59"/>
      <c r="BD177" s="59"/>
      <c r="BE177" s="59"/>
    </row>
    <row r="178" spans="1:57" ht="27" customHeight="1" x14ac:dyDescent="0.2">
      <c r="A178" s="32">
        <v>160</v>
      </c>
      <c r="B178" s="36">
        <f t="shared" si="2"/>
        <v>0</v>
      </c>
      <c r="C178" s="44"/>
      <c r="D178" s="44"/>
      <c r="E178" s="44"/>
      <c r="F178" s="45"/>
      <c r="G178" s="4" t="str">
        <f>IF(COUNT(F178)=0,"----",DATEDIF(F178,階級!$D$2,"y"))</f>
        <v>----</v>
      </c>
      <c r="H178" s="44"/>
      <c r="I178" s="46"/>
      <c r="J178" s="47"/>
      <c r="K178" s="44"/>
      <c r="L178" s="44"/>
      <c r="M178" s="4">
        <v>1</v>
      </c>
      <c r="N178" s="4" t="str">
        <f>IF(ISERROR(VLOOKUP(M178,階級!$A$2:$B$113,2,FALSE)),"--------",VLOOKUP(M178,階級!$A$2:$B$113,2,FALSE))</f>
        <v>型　団体</v>
      </c>
      <c r="O178" s="33" t="str">
        <f>IF(COUNT(F178)=0,"----",LOOKUP(IF(F178-DATEVALUE(YEAR(F178)&amp;"/"&amp;"4/2")&lt;0,IF(MONTH(階級!$D$2)&lt;4,YEAR(階級!$D$2)-YEAR(F178),YEAR(階級!$D$2)-YEAR(F178)+1),IF(MONTH(階級!$D$2)&lt;4,YEAR(階級!$D$2)-YEAR(F178)-1,YEAR(階級!$D$2)-YEAR(F178))),階級!$F$2:$F$86,階級!$G$2:$G$86))</f>
        <v>----</v>
      </c>
      <c r="P178" s="52"/>
      <c r="Q178" s="53"/>
      <c r="R178" s="53"/>
      <c r="S178" s="53"/>
      <c r="T178" s="52"/>
      <c r="U178" s="53"/>
      <c r="V178" s="53"/>
      <c r="W178" s="53"/>
      <c r="X178" s="52"/>
      <c r="Y178" s="53"/>
      <c r="Z178" s="53"/>
      <c r="AA178" s="53"/>
      <c r="AB178" s="54"/>
      <c r="AC178" s="4" t="str">
        <f>IF(ISERROR(VLOOKUP(AB178,階級!$A$2:$B$113,2,FALSE)),"--------",VLOOKUP(AB178,階級!$A$2:$B$113,2,FALSE))</f>
        <v>--------</v>
      </c>
      <c r="AD178" s="4" t="str">
        <f>IF(COUNT(F178)=0,"----",LOOKUP(IF(F178-DATEVALUE(YEAR(F178)&amp;"/"&amp;"4/2")&lt;0,IF(MONTH(階級!$D$2)&lt;4,YEAR(階級!$D$2)-YEAR(F178),YEAR(階級!$D$2)-YEAR(F178)+1),IF(MONTH(階級!$D$2)&lt;4,YEAR(階級!$D$2)-YEAR(F178)-1,YEAR(階級!$D$2)-YEAR(F178))),階級!$F$2:$F$86,階級!$G$2:$G$86))</f>
        <v>----</v>
      </c>
      <c r="AE178" s="55"/>
      <c r="AF178" s="56"/>
      <c r="AG178" s="56"/>
      <c r="AH178" s="56"/>
      <c r="AI178" s="55"/>
      <c r="AJ178" s="56"/>
      <c r="AK178" s="56"/>
      <c r="AL178" s="56"/>
      <c r="AM178" s="55"/>
      <c r="AN178" s="56"/>
      <c r="AO178" s="56"/>
      <c r="AP178" s="56"/>
      <c r="AQ178" s="57"/>
      <c r="AR178" s="4" t="str">
        <f>IF(ISERROR(VLOOKUP(AQ178,階級!$A$2:$B$113,2,FALSE)),"--------",VLOOKUP(AQ178,階級!$A$2:$B$113,2,FALSE))</f>
        <v>--------</v>
      </c>
      <c r="AS178" s="4" t="str">
        <f>IF(COUNT(F178)=0,"----",LOOKUP(IF(F178-DATEVALUE(YEAR(F178)&amp;"/"&amp;"4/2")&lt;0,IF(MONTH(階級!$D$2)&lt;4,YEAR(階級!$D$2)-YEAR(F178),YEAR(階級!$D$2)-YEAR(F178)+1),IF(MONTH(階級!$D$2)&lt;4,YEAR(階級!$D$2)-YEAR(F178)-1,YEAR(階級!$D$2)-YEAR(F178))),階級!$F$2:$F$86,階級!$G$2:$G$86))</f>
        <v>----</v>
      </c>
      <c r="AT178" s="58"/>
      <c r="AU178" s="59"/>
      <c r="AV178" s="59"/>
      <c r="AW178" s="59"/>
      <c r="AX178" s="58"/>
      <c r="AY178" s="59"/>
      <c r="AZ178" s="59"/>
      <c r="BA178" s="59"/>
      <c r="BB178" s="58"/>
      <c r="BC178" s="59"/>
      <c r="BD178" s="59"/>
      <c r="BE178" s="59"/>
    </row>
    <row r="179" spans="1:57" ht="27" customHeight="1" x14ac:dyDescent="0.2">
      <c r="A179" s="32">
        <v>161</v>
      </c>
      <c r="B179" s="36">
        <f t="shared" si="2"/>
        <v>0</v>
      </c>
      <c r="C179" s="44"/>
      <c r="D179" s="44"/>
      <c r="E179" s="44"/>
      <c r="F179" s="45"/>
      <c r="G179" s="4" t="str">
        <f>IF(COUNT(F179)=0,"----",DATEDIF(F179,階級!$D$2,"y"))</f>
        <v>----</v>
      </c>
      <c r="H179" s="44"/>
      <c r="I179" s="46"/>
      <c r="J179" s="47"/>
      <c r="K179" s="44"/>
      <c r="L179" s="44"/>
      <c r="M179" s="4">
        <v>1</v>
      </c>
      <c r="N179" s="4" t="str">
        <f>IF(ISERROR(VLOOKUP(M179,階級!$A$2:$B$113,2,FALSE)),"--------",VLOOKUP(M179,階級!$A$2:$B$113,2,FALSE))</f>
        <v>型　団体</v>
      </c>
      <c r="O179" s="33" t="str">
        <f>IF(COUNT(F179)=0,"----",LOOKUP(IF(F179-DATEVALUE(YEAR(F179)&amp;"/"&amp;"4/2")&lt;0,IF(MONTH(階級!$D$2)&lt;4,YEAR(階級!$D$2)-YEAR(F179),YEAR(階級!$D$2)-YEAR(F179)+1),IF(MONTH(階級!$D$2)&lt;4,YEAR(階級!$D$2)-YEAR(F179)-1,YEAR(階級!$D$2)-YEAR(F179))),階級!$F$2:$F$86,階級!$G$2:$G$86))</f>
        <v>----</v>
      </c>
      <c r="P179" s="52"/>
      <c r="Q179" s="53"/>
      <c r="R179" s="53"/>
      <c r="S179" s="53"/>
      <c r="T179" s="52"/>
      <c r="U179" s="53"/>
      <c r="V179" s="53"/>
      <c r="W179" s="53"/>
      <c r="X179" s="52"/>
      <c r="Y179" s="53"/>
      <c r="Z179" s="53"/>
      <c r="AA179" s="53"/>
      <c r="AB179" s="54"/>
      <c r="AC179" s="4" t="str">
        <f>IF(ISERROR(VLOOKUP(AB179,階級!$A$2:$B$113,2,FALSE)),"--------",VLOOKUP(AB179,階級!$A$2:$B$113,2,FALSE))</f>
        <v>--------</v>
      </c>
      <c r="AD179" s="4" t="str">
        <f>IF(COUNT(F179)=0,"----",LOOKUP(IF(F179-DATEVALUE(YEAR(F179)&amp;"/"&amp;"4/2")&lt;0,IF(MONTH(階級!$D$2)&lt;4,YEAR(階級!$D$2)-YEAR(F179),YEAR(階級!$D$2)-YEAR(F179)+1),IF(MONTH(階級!$D$2)&lt;4,YEAR(階級!$D$2)-YEAR(F179)-1,YEAR(階級!$D$2)-YEAR(F179))),階級!$F$2:$F$86,階級!$G$2:$G$86))</f>
        <v>----</v>
      </c>
      <c r="AE179" s="55"/>
      <c r="AF179" s="56"/>
      <c r="AG179" s="56"/>
      <c r="AH179" s="56"/>
      <c r="AI179" s="55"/>
      <c r="AJ179" s="56"/>
      <c r="AK179" s="56"/>
      <c r="AL179" s="56"/>
      <c r="AM179" s="55"/>
      <c r="AN179" s="56"/>
      <c r="AO179" s="56"/>
      <c r="AP179" s="56"/>
      <c r="AQ179" s="57"/>
      <c r="AR179" s="4" t="str">
        <f>IF(ISERROR(VLOOKUP(AQ179,階級!$A$2:$B$113,2,FALSE)),"--------",VLOOKUP(AQ179,階級!$A$2:$B$113,2,FALSE))</f>
        <v>--------</v>
      </c>
      <c r="AS179" s="4" t="str">
        <f>IF(COUNT(F179)=0,"----",LOOKUP(IF(F179-DATEVALUE(YEAR(F179)&amp;"/"&amp;"4/2")&lt;0,IF(MONTH(階級!$D$2)&lt;4,YEAR(階級!$D$2)-YEAR(F179),YEAR(階級!$D$2)-YEAR(F179)+1),IF(MONTH(階級!$D$2)&lt;4,YEAR(階級!$D$2)-YEAR(F179)-1,YEAR(階級!$D$2)-YEAR(F179))),階級!$F$2:$F$86,階級!$G$2:$G$86))</f>
        <v>----</v>
      </c>
      <c r="AT179" s="58"/>
      <c r="AU179" s="59"/>
      <c r="AV179" s="59"/>
      <c r="AW179" s="59"/>
      <c r="AX179" s="58"/>
      <c r="AY179" s="59"/>
      <c r="AZ179" s="59"/>
      <c r="BA179" s="59"/>
      <c r="BB179" s="58"/>
      <c r="BC179" s="59"/>
      <c r="BD179" s="59"/>
      <c r="BE179" s="59"/>
    </row>
    <row r="180" spans="1:57" ht="27" customHeight="1" x14ac:dyDescent="0.2">
      <c r="A180" s="32">
        <v>162</v>
      </c>
      <c r="B180" s="36">
        <f t="shared" si="2"/>
        <v>0</v>
      </c>
      <c r="C180" s="44"/>
      <c r="D180" s="44"/>
      <c r="E180" s="44"/>
      <c r="F180" s="45"/>
      <c r="G180" s="4" t="str">
        <f>IF(COUNT(F180)=0,"----",DATEDIF(F180,階級!$D$2,"y"))</f>
        <v>----</v>
      </c>
      <c r="H180" s="44"/>
      <c r="I180" s="46"/>
      <c r="J180" s="47"/>
      <c r="K180" s="44"/>
      <c r="L180" s="44"/>
      <c r="M180" s="4">
        <v>1</v>
      </c>
      <c r="N180" s="4" t="str">
        <f>IF(ISERROR(VLOOKUP(M180,階級!$A$2:$B$113,2,FALSE)),"--------",VLOOKUP(M180,階級!$A$2:$B$113,2,FALSE))</f>
        <v>型　団体</v>
      </c>
      <c r="O180" s="33" t="str">
        <f>IF(COUNT(F180)=0,"----",LOOKUP(IF(F180-DATEVALUE(YEAR(F180)&amp;"/"&amp;"4/2")&lt;0,IF(MONTH(階級!$D$2)&lt;4,YEAR(階級!$D$2)-YEAR(F180),YEAR(階級!$D$2)-YEAR(F180)+1),IF(MONTH(階級!$D$2)&lt;4,YEAR(階級!$D$2)-YEAR(F180)-1,YEAR(階級!$D$2)-YEAR(F180))),階級!$F$2:$F$86,階級!$G$2:$G$86))</f>
        <v>----</v>
      </c>
      <c r="P180" s="52"/>
      <c r="Q180" s="53"/>
      <c r="R180" s="53"/>
      <c r="S180" s="53"/>
      <c r="T180" s="52"/>
      <c r="U180" s="53"/>
      <c r="V180" s="53"/>
      <c r="W180" s="53"/>
      <c r="X180" s="52"/>
      <c r="Y180" s="53"/>
      <c r="Z180" s="53"/>
      <c r="AA180" s="53"/>
      <c r="AB180" s="54"/>
      <c r="AC180" s="4" t="str">
        <f>IF(ISERROR(VLOOKUP(AB180,階級!$A$2:$B$113,2,FALSE)),"--------",VLOOKUP(AB180,階級!$A$2:$B$113,2,FALSE))</f>
        <v>--------</v>
      </c>
      <c r="AD180" s="4" t="str">
        <f>IF(COUNT(F180)=0,"----",LOOKUP(IF(F180-DATEVALUE(YEAR(F180)&amp;"/"&amp;"4/2")&lt;0,IF(MONTH(階級!$D$2)&lt;4,YEAR(階級!$D$2)-YEAR(F180),YEAR(階級!$D$2)-YEAR(F180)+1),IF(MONTH(階級!$D$2)&lt;4,YEAR(階級!$D$2)-YEAR(F180)-1,YEAR(階級!$D$2)-YEAR(F180))),階級!$F$2:$F$86,階級!$G$2:$G$86))</f>
        <v>----</v>
      </c>
      <c r="AE180" s="55"/>
      <c r="AF180" s="56"/>
      <c r="AG180" s="56"/>
      <c r="AH180" s="56"/>
      <c r="AI180" s="55"/>
      <c r="AJ180" s="56"/>
      <c r="AK180" s="56"/>
      <c r="AL180" s="56"/>
      <c r="AM180" s="55"/>
      <c r="AN180" s="56"/>
      <c r="AO180" s="56"/>
      <c r="AP180" s="56"/>
      <c r="AQ180" s="57"/>
      <c r="AR180" s="4" t="str">
        <f>IF(ISERROR(VLOOKUP(AQ180,階級!$A$2:$B$113,2,FALSE)),"--------",VLOOKUP(AQ180,階級!$A$2:$B$113,2,FALSE))</f>
        <v>--------</v>
      </c>
      <c r="AS180" s="4" t="str">
        <f>IF(COUNT(F180)=0,"----",LOOKUP(IF(F180-DATEVALUE(YEAR(F180)&amp;"/"&amp;"4/2")&lt;0,IF(MONTH(階級!$D$2)&lt;4,YEAR(階級!$D$2)-YEAR(F180),YEAR(階級!$D$2)-YEAR(F180)+1),IF(MONTH(階級!$D$2)&lt;4,YEAR(階級!$D$2)-YEAR(F180)-1,YEAR(階級!$D$2)-YEAR(F180))),階級!$F$2:$F$86,階級!$G$2:$G$86))</f>
        <v>----</v>
      </c>
      <c r="AT180" s="58"/>
      <c r="AU180" s="59"/>
      <c r="AV180" s="59"/>
      <c r="AW180" s="59"/>
      <c r="AX180" s="58"/>
      <c r="AY180" s="59"/>
      <c r="AZ180" s="59"/>
      <c r="BA180" s="59"/>
      <c r="BB180" s="58"/>
      <c r="BC180" s="59"/>
      <c r="BD180" s="59"/>
      <c r="BE180" s="59"/>
    </row>
    <row r="181" spans="1:57" ht="27" customHeight="1" x14ac:dyDescent="0.2">
      <c r="A181" s="32">
        <v>163</v>
      </c>
      <c r="B181" s="36">
        <f t="shared" si="2"/>
        <v>0</v>
      </c>
      <c r="C181" s="44"/>
      <c r="D181" s="44"/>
      <c r="E181" s="44"/>
      <c r="F181" s="45"/>
      <c r="G181" s="4" t="str">
        <f>IF(COUNT(F181)=0,"----",DATEDIF(F181,階級!$D$2,"y"))</f>
        <v>----</v>
      </c>
      <c r="H181" s="44"/>
      <c r="I181" s="46"/>
      <c r="J181" s="47"/>
      <c r="K181" s="44"/>
      <c r="L181" s="44"/>
      <c r="M181" s="4">
        <v>1</v>
      </c>
      <c r="N181" s="4" t="str">
        <f>IF(ISERROR(VLOOKUP(M181,階級!$A$2:$B$113,2,FALSE)),"--------",VLOOKUP(M181,階級!$A$2:$B$113,2,FALSE))</f>
        <v>型　団体</v>
      </c>
      <c r="O181" s="33" t="str">
        <f>IF(COUNT(F181)=0,"----",LOOKUP(IF(F181-DATEVALUE(YEAR(F181)&amp;"/"&amp;"4/2")&lt;0,IF(MONTH(階級!$D$2)&lt;4,YEAR(階級!$D$2)-YEAR(F181),YEAR(階級!$D$2)-YEAR(F181)+1),IF(MONTH(階級!$D$2)&lt;4,YEAR(階級!$D$2)-YEAR(F181)-1,YEAR(階級!$D$2)-YEAR(F181))),階級!$F$2:$F$86,階級!$G$2:$G$86))</f>
        <v>----</v>
      </c>
      <c r="P181" s="52"/>
      <c r="Q181" s="53"/>
      <c r="R181" s="53"/>
      <c r="S181" s="53"/>
      <c r="T181" s="52"/>
      <c r="U181" s="53"/>
      <c r="V181" s="53"/>
      <c r="W181" s="53"/>
      <c r="X181" s="52"/>
      <c r="Y181" s="53"/>
      <c r="Z181" s="53"/>
      <c r="AA181" s="53"/>
      <c r="AB181" s="54"/>
      <c r="AC181" s="4" t="str">
        <f>IF(ISERROR(VLOOKUP(AB181,階級!$A$2:$B$113,2,FALSE)),"--------",VLOOKUP(AB181,階級!$A$2:$B$113,2,FALSE))</f>
        <v>--------</v>
      </c>
      <c r="AD181" s="4" t="str">
        <f>IF(COUNT(F181)=0,"----",LOOKUP(IF(F181-DATEVALUE(YEAR(F181)&amp;"/"&amp;"4/2")&lt;0,IF(MONTH(階級!$D$2)&lt;4,YEAR(階級!$D$2)-YEAR(F181),YEAR(階級!$D$2)-YEAR(F181)+1),IF(MONTH(階級!$D$2)&lt;4,YEAR(階級!$D$2)-YEAR(F181)-1,YEAR(階級!$D$2)-YEAR(F181))),階級!$F$2:$F$86,階級!$G$2:$G$86))</f>
        <v>----</v>
      </c>
      <c r="AE181" s="55"/>
      <c r="AF181" s="56"/>
      <c r="AG181" s="56"/>
      <c r="AH181" s="56"/>
      <c r="AI181" s="55"/>
      <c r="AJ181" s="56"/>
      <c r="AK181" s="56"/>
      <c r="AL181" s="56"/>
      <c r="AM181" s="55"/>
      <c r="AN181" s="56"/>
      <c r="AO181" s="56"/>
      <c r="AP181" s="56"/>
      <c r="AQ181" s="57"/>
      <c r="AR181" s="4" t="str">
        <f>IF(ISERROR(VLOOKUP(AQ181,階級!$A$2:$B$113,2,FALSE)),"--------",VLOOKUP(AQ181,階級!$A$2:$B$113,2,FALSE))</f>
        <v>--------</v>
      </c>
      <c r="AS181" s="4" t="str">
        <f>IF(COUNT(F181)=0,"----",LOOKUP(IF(F181-DATEVALUE(YEAR(F181)&amp;"/"&amp;"4/2")&lt;0,IF(MONTH(階級!$D$2)&lt;4,YEAR(階級!$D$2)-YEAR(F181),YEAR(階級!$D$2)-YEAR(F181)+1),IF(MONTH(階級!$D$2)&lt;4,YEAR(階級!$D$2)-YEAR(F181)-1,YEAR(階級!$D$2)-YEAR(F181))),階級!$F$2:$F$86,階級!$G$2:$G$86))</f>
        <v>----</v>
      </c>
      <c r="AT181" s="58"/>
      <c r="AU181" s="59"/>
      <c r="AV181" s="59"/>
      <c r="AW181" s="59"/>
      <c r="AX181" s="58"/>
      <c r="AY181" s="59"/>
      <c r="AZ181" s="59"/>
      <c r="BA181" s="59"/>
      <c r="BB181" s="58"/>
      <c r="BC181" s="59"/>
      <c r="BD181" s="59"/>
      <c r="BE181" s="59"/>
    </row>
    <row r="182" spans="1:57" ht="27" customHeight="1" x14ac:dyDescent="0.2">
      <c r="A182" s="32">
        <v>164</v>
      </c>
      <c r="B182" s="36">
        <f t="shared" si="2"/>
        <v>0</v>
      </c>
      <c r="C182" s="44"/>
      <c r="D182" s="44"/>
      <c r="E182" s="44"/>
      <c r="F182" s="45"/>
      <c r="G182" s="4" t="str">
        <f>IF(COUNT(F182)=0,"----",DATEDIF(F182,階級!$D$2,"y"))</f>
        <v>----</v>
      </c>
      <c r="H182" s="44"/>
      <c r="I182" s="46"/>
      <c r="J182" s="47"/>
      <c r="K182" s="44"/>
      <c r="L182" s="44"/>
      <c r="M182" s="4">
        <v>1</v>
      </c>
      <c r="N182" s="4" t="str">
        <f>IF(ISERROR(VLOOKUP(M182,階級!$A$2:$B$113,2,FALSE)),"--------",VLOOKUP(M182,階級!$A$2:$B$113,2,FALSE))</f>
        <v>型　団体</v>
      </c>
      <c r="O182" s="33" t="str">
        <f>IF(COUNT(F182)=0,"----",LOOKUP(IF(F182-DATEVALUE(YEAR(F182)&amp;"/"&amp;"4/2")&lt;0,IF(MONTH(階級!$D$2)&lt;4,YEAR(階級!$D$2)-YEAR(F182),YEAR(階級!$D$2)-YEAR(F182)+1),IF(MONTH(階級!$D$2)&lt;4,YEAR(階級!$D$2)-YEAR(F182)-1,YEAR(階級!$D$2)-YEAR(F182))),階級!$F$2:$F$86,階級!$G$2:$G$86))</f>
        <v>----</v>
      </c>
      <c r="P182" s="52"/>
      <c r="Q182" s="53"/>
      <c r="R182" s="53"/>
      <c r="S182" s="53"/>
      <c r="T182" s="52"/>
      <c r="U182" s="53"/>
      <c r="V182" s="53"/>
      <c r="W182" s="53"/>
      <c r="X182" s="52"/>
      <c r="Y182" s="53"/>
      <c r="Z182" s="53"/>
      <c r="AA182" s="53"/>
      <c r="AB182" s="54"/>
      <c r="AC182" s="4" t="str">
        <f>IF(ISERROR(VLOOKUP(AB182,階級!$A$2:$B$113,2,FALSE)),"--------",VLOOKUP(AB182,階級!$A$2:$B$113,2,FALSE))</f>
        <v>--------</v>
      </c>
      <c r="AD182" s="4" t="str">
        <f>IF(COUNT(F182)=0,"----",LOOKUP(IF(F182-DATEVALUE(YEAR(F182)&amp;"/"&amp;"4/2")&lt;0,IF(MONTH(階級!$D$2)&lt;4,YEAR(階級!$D$2)-YEAR(F182),YEAR(階級!$D$2)-YEAR(F182)+1),IF(MONTH(階級!$D$2)&lt;4,YEAR(階級!$D$2)-YEAR(F182)-1,YEAR(階級!$D$2)-YEAR(F182))),階級!$F$2:$F$86,階級!$G$2:$G$86))</f>
        <v>----</v>
      </c>
      <c r="AE182" s="55"/>
      <c r="AF182" s="56"/>
      <c r="AG182" s="56"/>
      <c r="AH182" s="56"/>
      <c r="AI182" s="55"/>
      <c r="AJ182" s="56"/>
      <c r="AK182" s="56"/>
      <c r="AL182" s="56"/>
      <c r="AM182" s="55"/>
      <c r="AN182" s="56"/>
      <c r="AO182" s="56"/>
      <c r="AP182" s="56"/>
      <c r="AQ182" s="57"/>
      <c r="AR182" s="4" t="str">
        <f>IF(ISERROR(VLOOKUP(AQ182,階級!$A$2:$B$113,2,FALSE)),"--------",VLOOKUP(AQ182,階級!$A$2:$B$113,2,FALSE))</f>
        <v>--------</v>
      </c>
      <c r="AS182" s="4" t="str">
        <f>IF(COUNT(F182)=0,"----",LOOKUP(IF(F182-DATEVALUE(YEAR(F182)&amp;"/"&amp;"4/2")&lt;0,IF(MONTH(階級!$D$2)&lt;4,YEAR(階級!$D$2)-YEAR(F182),YEAR(階級!$D$2)-YEAR(F182)+1),IF(MONTH(階級!$D$2)&lt;4,YEAR(階級!$D$2)-YEAR(F182)-1,YEAR(階級!$D$2)-YEAR(F182))),階級!$F$2:$F$86,階級!$G$2:$G$86))</f>
        <v>----</v>
      </c>
      <c r="AT182" s="58"/>
      <c r="AU182" s="59"/>
      <c r="AV182" s="59"/>
      <c r="AW182" s="59"/>
      <c r="AX182" s="58"/>
      <c r="AY182" s="59"/>
      <c r="AZ182" s="59"/>
      <c r="BA182" s="59"/>
      <c r="BB182" s="58"/>
      <c r="BC182" s="59"/>
      <c r="BD182" s="59"/>
      <c r="BE182" s="59"/>
    </row>
    <row r="183" spans="1:57" ht="27" customHeight="1" x14ac:dyDescent="0.2">
      <c r="A183" s="32">
        <v>165</v>
      </c>
      <c r="B183" s="36">
        <f t="shared" si="2"/>
        <v>0</v>
      </c>
      <c r="C183" s="44"/>
      <c r="D183" s="44"/>
      <c r="E183" s="44"/>
      <c r="F183" s="45"/>
      <c r="G183" s="4" t="str">
        <f>IF(COUNT(F183)=0,"----",DATEDIF(F183,階級!$D$2,"y"))</f>
        <v>----</v>
      </c>
      <c r="H183" s="44"/>
      <c r="I183" s="46"/>
      <c r="J183" s="47"/>
      <c r="K183" s="44"/>
      <c r="L183" s="44"/>
      <c r="M183" s="4">
        <v>1</v>
      </c>
      <c r="N183" s="4" t="str">
        <f>IF(ISERROR(VLOOKUP(M183,階級!$A$2:$B$113,2,FALSE)),"--------",VLOOKUP(M183,階級!$A$2:$B$113,2,FALSE))</f>
        <v>型　団体</v>
      </c>
      <c r="O183" s="33" t="str">
        <f>IF(COUNT(F183)=0,"----",LOOKUP(IF(F183-DATEVALUE(YEAR(F183)&amp;"/"&amp;"4/2")&lt;0,IF(MONTH(階級!$D$2)&lt;4,YEAR(階級!$D$2)-YEAR(F183),YEAR(階級!$D$2)-YEAR(F183)+1),IF(MONTH(階級!$D$2)&lt;4,YEAR(階級!$D$2)-YEAR(F183)-1,YEAR(階級!$D$2)-YEAR(F183))),階級!$F$2:$F$86,階級!$G$2:$G$86))</f>
        <v>----</v>
      </c>
      <c r="P183" s="52"/>
      <c r="Q183" s="53"/>
      <c r="R183" s="53"/>
      <c r="S183" s="53"/>
      <c r="T183" s="52"/>
      <c r="U183" s="53"/>
      <c r="V183" s="53"/>
      <c r="W183" s="53"/>
      <c r="X183" s="52"/>
      <c r="Y183" s="53"/>
      <c r="Z183" s="53"/>
      <c r="AA183" s="53"/>
      <c r="AB183" s="54"/>
      <c r="AC183" s="4" t="str">
        <f>IF(ISERROR(VLOOKUP(AB183,階級!$A$2:$B$113,2,FALSE)),"--------",VLOOKUP(AB183,階級!$A$2:$B$113,2,FALSE))</f>
        <v>--------</v>
      </c>
      <c r="AD183" s="4" t="str">
        <f>IF(COUNT(F183)=0,"----",LOOKUP(IF(F183-DATEVALUE(YEAR(F183)&amp;"/"&amp;"4/2")&lt;0,IF(MONTH(階級!$D$2)&lt;4,YEAR(階級!$D$2)-YEAR(F183),YEAR(階級!$D$2)-YEAR(F183)+1),IF(MONTH(階級!$D$2)&lt;4,YEAR(階級!$D$2)-YEAR(F183)-1,YEAR(階級!$D$2)-YEAR(F183))),階級!$F$2:$F$86,階級!$G$2:$G$86))</f>
        <v>----</v>
      </c>
      <c r="AE183" s="55"/>
      <c r="AF183" s="56"/>
      <c r="AG183" s="56"/>
      <c r="AH183" s="56"/>
      <c r="AI183" s="55"/>
      <c r="AJ183" s="56"/>
      <c r="AK183" s="56"/>
      <c r="AL183" s="56"/>
      <c r="AM183" s="55"/>
      <c r="AN183" s="56"/>
      <c r="AO183" s="56"/>
      <c r="AP183" s="56"/>
      <c r="AQ183" s="57"/>
      <c r="AR183" s="4" t="str">
        <f>IF(ISERROR(VLOOKUP(AQ183,階級!$A$2:$B$113,2,FALSE)),"--------",VLOOKUP(AQ183,階級!$A$2:$B$113,2,FALSE))</f>
        <v>--------</v>
      </c>
      <c r="AS183" s="4" t="str">
        <f>IF(COUNT(F183)=0,"----",LOOKUP(IF(F183-DATEVALUE(YEAR(F183)&amp;"/"&amp;"4/2")&lt;0,IF(MONTH(階級!$D$2)&lt;4,YEAR(階級!$D$2)-YEAR(F183),YEAR(階級!$D$2)-YEAR(F183)+1),IF(MONTH(階級!$D$2)&lt;4,YEAR(階級!$D$2)-YEAR(F183)-1,YEAR(階級!$D$2)-YEAR(F183))),階級!$F$2:$F$86,階級!$G$2:$G$86))</f>
        <v>----</v>
      </c>
      <c r="AT183" s="58"/>
      <c r="AU183" s="59"/>
      <c r="AV183" s="59"/>
      <c r="AW183" s="59"/>
      <c r="AX183" s="58"/>
      <c r="AY183" s="59"/>
      <c r="AZ183" s="59"/>
      <c r="BA183" s="59"/>
      <c r="BB183" s="58"/>
      <c r="BC183" s="59"/>
      <c r="BD183" s="59"/>
      <c r="BE183" s="59"/>
    </row>
    <row r="184" spans="1:57" ht="27" customHeight="1" x14ac:dyDescent="0.2">
      <c r="A184" s="32">
        <v>166</v>
      </c>
      <c r="B184" s="36">
        <f t="shared" si="2"/>
        <v>0</v>
      </c>
      <c r="C184" s="44"/>
      <c r="D184" s="44"/>
      <c r="E184" s="44"/>
      <c r="F184" s="45"/>
      <c r="G184" s="4" t="str">
        <f>IF(COUNT(F184)=0,"----",DATEDIF(F184,階級!$D$2,"y"))</f>
        <v>----</v>
      </c>
      <c r="H184" s="44"/>
      <c r="I184" s="46"/>
      <c r="J184" s="47"/>
      <c r="K184" s="44"/>
      <c r="L184" s="44"/>
      <c r="M184" s="4">
        <v>1</v>
      </c>
      <c r="N184" s="4" t="str">
        <f>IF(ISERROR(VLOOKUP(M184,階級!$A$2:$B$113,2,FALSE)),"--------",VLOOKUP(M184,階級!$A$2:$B$113,2,FALSE))</f>
        <v>型　団体</v>
      </c>
      <c r="O184" s="33" t="str">
        <f>IF(COUNT(F184)=0,"----",LOOKUP(IF(F184-DATEVALUE(YEAR(F184)&amp;"/"&amp;"4/2")&lt;0,IF(MONTH(階級!$D$2)&lt;4,YEAR(階級!$D$2)-YEAR(F184),YEAR(階級!$D$2)-YEAR(F184)+1),IF(MONTH(階級!$D$2)&lt;4,YEAR(階級!$D$2)-YEAR(F184)-1,YEAR(階級!$D$2)-YEAR(F184))),階級!$F$2:$F$86,階級!$G$2:$G$86))</f>
        <v>----</v>
      </c>
      <c r="P184" s="52"/>
      <c r="Q184" s="53"/>
      <c r="R184" s="53"/>
      <c r="S184" s="53"/>
      <c r="T184" s="52"/>
      <c r="U184" s="53"/>
      <c r="V184" s="53"/>
      <c r="W184" s="53"/>
      <c r="X184" s="52"/>
      <c r="Y184" s="53"/>
      <c r="Z184" s="53"/>
      <c r="AA184" s="53"/>
      <c r="AB184" s="54"/>
      <c r="AC184" s="4" t="str">
        <f>IF(ISERROR(VLOOKUP(AB184,階級!$A$2:$B$113,2,FALSE)),"--------",VLOOKUP(AB184,階級!$A$2:$B$113,2,FALSE))</f>
        <v>--------</v>
      </c>
      <c r="AD184" s="4" t="str">
        <f>IF(COUNT(F184)=0,"----",LOOKUP(IF(F184-DATEVALUE(YEAR(F184)&amp;"/"&amp;"4/2")&lt;0,IF(MONTH(階級!$D$2)&lt;4,YEAR(階級!$D$2)-YEAR(F184),YEAR(階級!$D$2)-YEAR(F184)+1),IF(MONTH(階級!$D$2)&lt;4,YEAR(階級!$D$2)-YEAR(F184)-1,YEAR(階級!$D$2)-YEAR(F184))),階級!$F$2:$F$86,階級!$G$2:$G$86))</f>
        <v>----</v>
      </c>
      <c r="AE184" s="55"/>
      <c r="AF184" s="56"/>
      <c r="AG184" s="56"/>
      <c r="AH184" s="56"/>
      <c r="AI184" s="55"/>
      <c r="AJ184" s="56"/>
      <c r="AK184" s="56"/>
      <c r="AL184" s="56"/>
      <c r="AM184" s="55"/>
      <c r="AN184" s="56"/>
      <c r="AO184" s="56"/>
      <c r="AP184" s="56"/>
      <c r="AQ184" s="57"/>
      <c r="AR184" s="4" t="str">
        <f>IF(ISERROR(VLOOKUP(AQ184,階級!$A$2:$B$113,2,FALSE)),"--------",VLOOKUP(AQ184,階級!$A$2:$B$113,2,FALSE))</f>
        <v>--------</v>
      </c>
      <c r="AS184" s="4" t="str">
        <f>IF(COUNT(F184)=0,"----",LOOKUP(IF(F184-DATEVALUE(YEAR(F184)&amp;"/"&amp;"4/2")&lt;0,IF(MONTH(階級!$D$2)&lt;4,YEAR(階級!$D$2)-YEAR(F184),YEAR(階級!$D$2)-YEAR(F184)+1),IF(MONTH(階級!$D$2)&lt;4,YEAR(階級!$D$2)-YEAR(F184)-1,YEAR(階級!$D$2)-YEAR(F184))),階級!$F$2:$F$86,階級!$G$2:$G$86))</f>
        <v>----</v>
      </c>
      <c r="AT184" s="58"/>
      <c r="AU184" s="59"/>
      <c r="AV184" s="59"/>
      <c r="AW184" s="59"/>
      <c r="AX184" s="58"/>
      <c r="AY184" s="59"/>
      <c r="AZ184" s="59"/>
      <c r="BA184" s="59"/>
      <c r="BB184" s="58"/>
      <c r="BC184" s="59"/>
      <c r="BD184" s="59"/>
      <c r="BE184" s="59"/>
    </row>
    <row r="185" spans="1:57" ht="27" customHeight="1" x14ac:dyDescent="0.2">
      <c r="A185" s="32">
        <v>167</v>
      </c>
      <c r="B185" s="36">
        <f t="shared" si="2"/>
        <v>0</v>
      </c>
      <c r="C185" s="44"/>
      <c r="D185" s="44"/>
      <c r="E185" s="44"/>
      <c r="F185" s="45"/>
      <c r="G185" s="4" t="str">
        <f>IF(COUNT(F185)=0,"----",DATEDIF(F185,階級!$D$2,"y"))</f>
        <v>----</v>
      </c>
      <c r="H185" s="44"/>
      <c r="I185" s="46"/>
      <c r="J185" s="47"/>
      <c r="K185" s="44"/>
      <c r="L185" s="44"/>
      <c r="M185" s="4">
        <v>1</v>
      </c>
      <c r="N185" s="4" t="str">
        <f>IF(ISERROR(VLOOKUP(M185,階級!$A$2:$B$113,2,FALSE)),"--------",VLOOKUP(M185,階級!$A$2:$B$113,2,FALSE))</f>
        <v>型　団体</v>
      </c>
      <c r="O185" s="33" t="str">
        <f>IF(COUNT(F185)=0,"----",LOOKUP(IF(F185-DATEVALUE(YEAR(F185)&amp;"/"&amp;"4/2")&lt;0,IF(MONTH(階級!$D$2)&lt;4,YEAR(階級!$D$2)-YEAR(F185),YEAR(階級!$D$2)-YEAR(F185)+1),IF(MONTH(階級!$D$2)&lt;4,YEAR(階級!$D$2)-YEAR(F185)-1,YEAR(階級!$D$2)-YEAR(F185))),階級!$F$2:$F$86,階級!$G$2:$G$86))</f>
        <v>----</v>
      </c>
      <c r="P185" s="52"/>
      <c r="Q185" s="53"/>
      <c r="R185" s="53"/>
      <c r="S185" s="53"/>
      <c r="T185" s="52"/>
      <c r="U185" s="53"/>
      <c r="V185" s="53"/>
      <c r="W185" s="53"/>
      <c r="X185" s="52"/>
      <c r="Y185" s="53"/>
      <c r="Z185" s="53"/>
      <c r="AA185" s="53"/>
      <c r="AB185" s="54"/>
      <c r="AC185" s="4" t="str">
        <f>IF(ISERROR(VLOOKUP(AB185,階級!$A$2:$B$113,2,FALSE)),"--------",VLOOKUP(AB185,階級!$A$2:$B$113,2,FALSE))</f>
        <v>--------</v>
      </c>
      <c r="AD185" s="4" t="str">
        <f>IF(COUNT(F185)=0,"----",LOOKUP(IF(F185-DATEVALUE(YEAR(F185)&amp;"/"&amp;"4/2")&lt;0,IF(MONTH(階級!$D$2)&lt;4,YEAR(階級!$D$2)-YEAR(F185),YEAR(階級!$D$2)-YEAR(F185)+1),IF(MONTH(階級!$D$2)&lt;4,YEAR(階級!$D$2)-YEAR(F185)-1,YEAR(階級!$D$2)-YEAR(F185))),階級!$F$2:$F$86,階級!$G$2:$G$86))</f>
        <v>----</v>
      </c>
      <c r="AE185" s="55"/>
      <c r="AF185" s="56"/>
      <c r="AG185" s="56"/>
      <c r="AH185" s="56"/>
      <c r="AI185" s="55"/>
      <c r="AJ185" s="56"/>
      <c r="AK185" s="56"/>
      <c r="AL185" s="56"/>
      <c r="AM185" s="55"/>
      <c r="AN185" s="56"/>
      <c r="AO185" s="56"/>
      <c r="AP185" s="56"/>
      <c r="AQ185" s="57"/>
      <c r="AR185" s="4" t="str">
        <f>IF(ISERROR(VLOOKUP(AQ185,階級!$A$2:$B$113,2,FALSE)),"--------",VLOOKUP(AQ185,階級!$A$2:$B$113,2,FALSE))</f>
        <v>--------</v>
      </c>
      <c r="AS185" s="4" t="str">
        <f>IF(COUNT(F185)=0,"----",LOOKUP(IF(F185-DATEVALUE(YEAR(F185)&amp;"/"&amp;"4/2")&lt;0,IF(MONTH(階級!$D$2)&lt;4,YEAR(階級!$D$2)-YEAR(F185),YEAR(階級!$D$2)-YEAR(F185)+1),IF(MONTH(階級!$D$2)&lt;4,YEAR(階級!$D$2)-YEAR(F185)-1,YEAR(階級!$D$2)-YEAR(F185))),階級!$F$2:$F$86,階級!$G$2:$G$86))</f>
        <v>----</v>
      </c>
      <c r="AT185" s="58"/>
      <c r="AU185" s="59"/>
      <c r="AV185" s="59"/>
      <c r="AW185" s="59"/>
      <c r="AX185" s="58"/>
      <c r="AY185" s="59"/>
      <c r="AZ185" s="59"/>
      <c r="BA185" s="59"/>
      <c r="BB185" s="58"/>
      <c r="BC185" s="59"/>
      <c r="BD185" s="59"/>
      <c r="BE185" s="59"/>
    </row>
    <row r="186" spans="1:57" ht="27" customHeight="1" x14ac:dyDescent="0.2">
      <c r="A186" s="32">
        <v>168</v>
      </c>
      <c r="B186" s="36">
        <f t="shared" si="2"/>
        <v>0</v>
      </c>
      <c r="C186" s="44"/>
      <c r="D186" s="44"/>
      <c r="E186" s="44"/>
      <c r="F186" s="45"/>
      <c r="G186" s="4" t="str">
        <f>IF(COUNT(F186)=0,"----",DATEDIF(F186,階級!$D$2,"y"))</f>
        <v>----</v>
      </c>
      <c r="H186" s="44"/>
      <c r="I186" s="46"/>
      <c r="J186" s="47"/>
      <c r="K186" s="44"/>
      <c r="L186" s="44"/>
      <c r="M186" s="4">
        <v>1</v>
      </c>
      <c r="N186" s="4" t="str">
        <f>IF(ISERROR(VLOOKUP(M186,階級!$A$2:$B$113,2,FALSE)),"--------",VLOOKUP(M186,階級!$A$2:$B$113,2,FALSE))</f>
        <v>型　団体</v>
      </c>
      <c r="O186" s="33" t="str">
        <f>IF(COUNT(F186)=0,"----",LOOKUP(IF(F186-DATEVALUE(YEAR(F186)&amp;"/"&amp;"4/2")&lt;0,IF(MONTH(階級!$D$2)&lt;4,YEAR(階級!$D$2)-YEAR(F186),YEAR(階級!$D$2)-YEAR(F186)+1),IF(MONTH(階級!$D$2)&lt;4,YEAR(階級!$D$2)-YEAR(F186)-1,YEAR(階級!$D$2)-YEAR(F186))),階級!$F$2:$F$86,階級!$G$2:$G$86))</f>
        <v>----</v>
      </c>
      <c r="P186" s="52"/>
      <c r="Q186" s="53"/>
      <c r="R186" s="53"/>
      <c r="S186" s="53"/>
      <c r="T186" s="52"/>
      <c r="U186" s="53"/>
      <c r="V186" s="53"/>
      <c r="W186" s="53"/>
      <c r="X186" s="52"/>
      <c r="Y186" s="53"/>
      <c r="Z186" s="53"/>
      <c r="AA186" s="53"/>
      <c r="AB186" s="54"/>
      <c r="AC186" s="4" t="str">
        <f>IF(ISERROR(VLOOKUP(AB186,階級!$A$2:$B$113,2,FALSE)),"--------",VLOOKUP(AB186,階級!$A$2:$B$113,2,FALSE))</f>
        <v>--------</v>
      </c>
      <c r="AD186" s="4" t="str">
        <f>IF(COUNT(F186)=0,"----",LOOKUP(IF(F186-DATEVALUE(YEAR(F186)&amp;"/"&amp;"4/2")&lt;0,IF(MONTH(階級!$D$2)&lt;4,YEAR(階級!$D$2)-YEAR(F186),YEAR(階級!$D$2)-YEAR(F186)+1),IF(MONTH(階級!$D$2)&lt;4,YEAR(階級!$D$2)-YEAR(F186)-1,YEAR(階級!$D$2)-YEAR(F186))),階級!$F$2:$F$86,階級!$G$2:$G$86))</f>
        <v>----</v>
      </c>
      <c r="AE186" s="55"/>
      <c r="AF186" s="56"/>
      <c r="AG186" s="56"/>
      <c r="AH186" s="56"/>
      <c r="AI186" s="55"/>
      <c r="AJ186" s="56"/>
      <c r="AK186" s="56"/>
      <c r="AL186" s="56"/>
      <c r="AM186" s="55"/>
      <c r="AN186" s="56"/>
      <c r="AO186" s="56"/>
      <c r="AP186" s="56"/>
      <c r="AQ186" s="57"/>
      <c r="AR186" s="4" t="str">
        <f>IF(ISERROR(VLOOKUP(AQ186,階級!$A$2:$B$113,2,FALSE)),"--------",VLOOKUP(AQ186,階級!$A$2:$B$113,2,FALSE))</f>
        <v>--------</v>
      </c>
      <c r="AS186" s="4" t="str">
        <f>IF(COUNT(F186)=0,"----",LOOKUP(IF(F186-DATEVALUE(YEAR(F186)&amp;"/"&amp;"4/2")&lt;0,IF(MONTH(階級!$D$2)&lt;4,YEAR(階級!$D$2)-YEAR(F186),YEAR(階級!$D$2)-YEAR(F186)+1),IF(MONTH(階級!$D$2)&lt;4,YEAR(階級!$D$2)-YEAR(F186)-1,YEAR(階級!$D$2)-YEAR(F186))),階級!$F$2:$F$86,階級!$G$2:$G$86))</f>
        <v>----</v>
      </c>
      <c r="AT186" s="58"/>
      <c r="AU186" s="59"/>
      <c r="AV186" s="59"/>
      <c r="AW186" s="59"/>
      <c r="AX186" s="58"/>
      <c r="AY186" s="59"/>
      <c r="AZ186" s="59"/>
      <c r="BA186" s="59"/>
      <c r="BB186" s="58"/>
      <c r="BC186" s="59"/>
      <c r="BD186" s="59"/>
      <c r="BE186" s="59"/>
    </row>
    <row r="187" spans="1:57" ht="27" customHeight="1" x14ac:dyDescent="0.2">
      <c r="A187" s="32">
        <v>169</v>
      </c>
      <c r="B187" s="36">
        <f t="shared" si="2"/>
        <v>0</v>
      </c>
      <c r="C187" s="44"/>
      <c r="D187" s="44"/>
      <c r="E187" s="44"/>
      <c r="F187" s="45"/>
      <c r="G187" s="4" t="str">
        <f>IF(COUNT(F187)=0,"----",DATEDIF(F187,階級!$D$2,"y"))</f>
        <v>----</v>
      </c>
      <c r="H187" s="44"/>
      <c r="I187" s="46"/>
      <c r="J187" s="47"/>
      <c r="K187" s="44"/>
      <c r="L187" s="44"/>
      <c r="M187" s="4">
        <v>1</v>
      </c>
      <c r="N187" s="4" t="str">
        <f>IF(ISERROR(VLOOKUP(M187,階級!$A$2:$B$113,2,FALSE)),"--------",VLOOKUP(M187,階級!$A$2:$B$113,2,FALSE))</f>
        <v>型　団体</v>
      </c>
      <c r="O187" s="33" t="str">
        <f>IF(COUNT(F187)=0,"----",LOOKUP(IF(F187-DATEVALUE(YEAR(F187)&amp;"/"&amp;"4/2")&lt;0,IF(MONTH(階級!$D$2)&lt;4,YEAR(階級!$D$2)-YEAR(F187),YEAR(階級!$D$2)-YEAR(F187)+1),IF(MONTH(階級!$D$2)&lt;4,YEAR(階級!$D$2)-YEAR(F187)-1,YEAR(階級!$D$2)-YEAR(F187))),階級!$F$2:$F$86,階級!$G$2:$G$86))</f>
        <v>----</v>
      </c>
      <c r="P187" s="52"/>
      <c r="Q187" s="53"/>
      <c r="R187" s="53"/>
      <c r="S187" s="53"/>
      <c r="T187" s="52"/>
      <c r="U187" s="53"/>
      <c r="V187" s="53"/>
      <c r="W187" s="53"/>
      <c r="X187" s="52"/>
      <c r="Y187" s="53"/>
      <c r="Z187" s="53"/>
      <c r="AA187" s="53"/>
      <c r="AB187" s="54"/>
      <c r="AC187" s="4" t="str">
        <f>IF(ISERROR(VLOOKUP(AB187,階級!$A$2:$B$113,2,FALSE)),"--------",VLOOKUP(AB187,階級!$A$2:$B$113,2,FALSE))</f>
        <v>--------</v>
      </c>
      <c r="AD187" s="4" t="str">
        <f>IF(COUNT(F187)=0,"----",LOOKUP(IF(F187-DATEVALUE(YEAR(F187)&amp;"/"&amp;"4/2")&lt;0,IF(MONTH(階級!$D$2)&lt;4,YEAR(階級!$D$2)-YEAR(F187),YEAR(階級!$D$2)-YEAR(F187)+1),IF(MONTH(階級!$D$2)&lt;4,YEAR(階級!$D$2)-YEAR(F187)-1,YEAR(階級!$D$2)-YEAR(F187))),階級!$F$2:$F$86,階級!$G$2:$G$86))</f>
        <v>----</v>
      </c>
      <c r="AE187" s="55"/>
      <c r="AF187" s="56"/>
      <c r="AG187" s="56"/>
      <c r="AH187" s="56"/>
      <c r="AI187" s="55"/>
      <c r="AJ187" s="56"/>
      <c r="AK187" s="56"/>
      <c r="AL187" s="56"/>
      <c r="AM187" s="55"/>
      <c r="AN187" s="56"/>
      <c r="AO187" s="56"/>
      <c r="AP187" s="56"/>
      <c r="AQ187" s="57"/>
      <c r="AR187" s="4" t="str">
        <f>IF(ISERROR(VLOOKUP(AQ187,階級!$A$2:$B$113,2,FALSE)),"--------",VLOOKUP(AQ187,階級!$A$2:$B$113,2,FALSE))</f>
        <v>--------</v>
      </c>
      <c r="AS187" s="4" t="str">
        <f>IF(COUNT(F187)=0,"----",LOOKUP(IF(F187-DATEVALUE(YEAR(F187)&amp;"/"&amp;"4/2")&lt;0,IF(MONTH(階級!$D$2)&lt;4,YEAR(階級!$D$2)-YEAR(F187),YEAR(階級!$D$2)-YEAR(F187)+1),IF(MONTH(階級!$D$2)&lt;4,YEAR(階級!$D$2)-YEAR(F187)-1,YEAR(階級!$D$2)-YEAR(F187))),階級!$F$2:$F$86,階級!$G$2:$G$86))</f>
        <v>----</v>
      </c>
      <c r="AT187" s="58"/>
      <c r="AU187" s="59"/>
      <c r="AV187" s="59"/>
      <c r="AW187" s="59"/>
      <c r="AX187" s="58"/>
      <c r="AY187" s="59"/>
      <c r="AZ187" s="59"/>
      <c r="BA187" s="59"/>
      <c r="BB187" s="58"/>
      <c r="BC187" s="59"/>
      <c r="BD187" s="59"/>
      <c r="BE187" s="59"/>
    </row>
    <row r="188" spans="1:57" ht="27" customHeight="1" x14ac:dyDescent="0.2">
      <c r="A188" s="32">
        <v>170</v>
      </c>
      <c r="B188" s="36">
        <f t="shared" si="2"/>
        <v>0</v>
      </c>
      <c r="C188" s="44"/>
      <c r="D188" s="44"/>
      <c r="E188" s="44"/>
      <c r="F188" s="45"/>
      <c r="G188" s="4" t="str">
        <f>IF(COUNT(F188)=0,"----",DATEDIF(F188,階級!$D$2,"y"))</f>
        <v>----</v>
      </c>
      <c r="H188" s="44"/>
      <c r="I188" s="46"/>
      <c r="J188" s="47"/>
      <c r="K188" s="44"/>
      <c r="L188" s="44"/>
      <c r="M188" s="4">
        <v>1</v>
      </c>
      <c r="N188" s="4" t="str">
        <f>IF(ISERROR(VLOOKUP(M188,階級!$A$2:$B$113,2,FALSE)),"--------",VLOOKUP(M188,階級!$A$2:$B$113,2,FALSE))</f>
        <v>型　団体</v>
      </c>
      <c r="O188" s="33" t="str">
        <f>IF(COUNT(F188)=0,"----",LOOKUP(IF(F188-DATEVALUE(YEAR(F188)&amp;"/"&amp;"4/2")&lt;0,IF(MONTH(階級!$D$2)&lt;4,YEAR(階級!$D$2)-YEAR(F188),YEAR(階級!$D$2)-YEAR(F188)+1),IF(MONTH(階級!$D$2)&lt;4,YEAR(階級!$D$2)-YEAR(F188)-1,YEAR(階級!$D$2)-YEAR(F188))),階級!$F$2:$F$86,階級!$G$2:$G$86))</f>
        <v>----</v>
      </c>
      <c r="P188" s="52"/>
      <c r="Q188" s="53"/>
      <c r="R188" s="53"/>
      <c r="S188" s="53"/>
      <c r="T188" s="52"/>
      <c r="U188" s="53"/>
      <c r="V188" s="53"/>
      <c r="W188" s="53"/>
      <c r="X188" s="52"/>
      <c r="Y188" s="53"/>
      <c r="Z188" s="53"/>
      <c r="AA188" s="53"/>
      <c r="AB188" s="54"/>
      <c r="AC188" s="4" t="str">
        <f>IF(ISERROR(VLOOKUP(AB188,階級!$A$2:$B$113,2,FALSE)),"--------",VLOOKUP(AB188,階級!$A$2:$B$113,2,FALSE))</f>
        <v>--------</v>
      </c>
      <c r="AD188" s="4" t="str">
        <f>IF(COUNT(F188)=0,"----",LOOKUP(IF(F188-DATEVALUE(YEAR(F188)&amp;"/"&amp;"4/2")&lt;0,IF(MONTH(階級!$D$2)&lt;4,YEAR(階級!$D$2)-YEAR(F188),YEAR(階級!$D$2)-YEAR(F188)+1),IF(MONTH(階級!$D$2)&lt;4,YEAR(階級!$D$2)-YEAR(F188)-1,YEAR(階級!$D$2)-YEAR(F188))),階級!$F$2:$F$86,階級!$G$2:$G$86))</f>
        <v>----</v>
      </c>
      <c r="AE188" s="55"/>
      <c r="AF188" s="56"/>
      <c r="AG188" s="56"/>
      <c r="AH188" s="56"/>
      <c r="AI188" s="55"/>
      <c r="AJ188" s="56"/>
      <c r="AK188" s="56"/>
      <c r="AL188" s="56"/>
      <c r="AM188" s="55"/>
      <c r="AN188" s="56"/>
      <c r="AO188" s="56"/>
      <c r="AP188" s="56"/>
      <c r="AQ188" s="57"/>
      <c r="AR188" s="4" t="str">
        <f>IF(ISERROR(VLOOKUP(AQ188,階級!$A$2:$B$113,2,FALSE)),"--------",VLOOKUP(AQ188,階級!$A$2:$B$113,2,FALSE))</f>
        <v>--------</v>
      </c>
      <c r="AS188" s="4" t="str">
        <f>IF(COUNT(F188)=0,"----",LOOKUP(IF(F188-DATEVALUE(YEAR(F188)&amp;"/"&amp;"4/2")&lt;0,IF(MONTH(階級!$D$2)&lt;4,YEAR(階級!$D$2)-YEAR(F188),YEAR(階級!$D$2)-YEAR(F188)+1),IF(MONTH(階級!$D$2)&lt;4,YEAR(階級!$D$2)-YEAR(F188)-1,YEAR(階級!$D$2)-YEAR(F188))),階級!$F$2:$F$86,階級!$G$2:$G$86))</f>
        <v>----</v>
      </c>
      <c r="AT188" s="58"/>
      <c r="AU188" s="59"/>
      <c r="AV188" s="59"/>
      <c r="AW188" s="59"/>
      <c r="AX188" s="58"/>
      <c r="AY188" s="59"/>
      <c r="AZ188" s="59"/>
      <c r="BA188" s="59"/>
      <c r="BB188" s="58"/>
      <c r="BC188" s="59"/>
      <c r="BD188" s="59"/>
      <c r="BE188" s="59"/>
    </row>
    <row r="189" spans="1:57" ht="27" customHeight="1" x14ac:dyDescent="0.2">
      <c r="A189" s="32">
        <v>171</v>
      </c>
      <c r="B189" s="36">
        <f t="shared" si="2"/>
        <v>0</v>
      </c>
      <c r="C189" s="44"/>
      <c r="D189" s="44"/>
      <c r="E189" s="44"/>
      <c r="F189" s="45"/>
      <c r="G189" s="4" t="str">
        <f>IF(COUNT(F189)=0,"----",DATEDIF(F189,階級!$D$2,"y"))</f>
        <v>----</v>
      </c>
      <c r="H189" s="44"/>
      <c r="I189" s="46"/>
      <c r="J189" s="47"/>
      <c r="K189" s="44"/>
      <c r="L189" s="44"/>
      <c r="M189" s="4">
        <v>1</v>
      </c>
      <c r="N189" s="4" t="str">
        <f>IF(ISERROR(VLOOKUP(M189,階級!$A$2:$B$113,2,FALSE)),"--------",VLOOKUP(M189,階級!$A$2:$B$113,2,FALSE))</f>
        <v>型　団体</v>
      </c>
      <c r="O189" s="33" t="str">
        <f>IF(COUNT(F189)=0,"----",LOOKUP(IF(F189-DATEVALUE(YEAR(F189)&amp;"/"&amp;"4/2")&lt;0,IF(MONTH(階級!$D$2)&lt;4,YEAR(階級!$D$2)-YEAR(F189),YEAR(階級!$D$2)-YEAR(F189)+1),IF(MONTH(階級!$D$2)&lt;4,YEAR(階級!$D$2)-YEAR(F189)-1,YEAR(階級!$D$2)-YEAR(F189))),階級!$F$2:$F$86,階級!$G$2:$G$86))</f>
        <v>----</v>
      </c>
      <c r="P189" s="52"/>
      <c r="Q189" s="53"/>
      <c r="R189" s="53"/>
      <c r="S189" s="53"/>
      <c r="T189" s="52"/>
      <c r="U189" s="53"/>
      <c r="V189" s="53"/>
      <c r="W189" s="53"/>
      <c r="X189" s="52"/>
      <c r="Y189" s="53"/>
      <c r="Z189" s="53"/>
      <c r="AA189" s="53"/>
      <c r="AB189" s="54"/>
      <c r="AC189" s="4" t="str">
        <f>IF(ISERROR(VLOOKUP(AB189,階級!$A$2:$B$113,2,FALSE)),"--------",VLOOKUP(AB189,階級!$A$2:$B$113,2,FALSE))</f>
        <v>--------</v>
      </c>
      <c r="AD189" s="4" t="str">
        <f>IF(COUNT(F189)=0,"----",LOOKUP(IF(F189-DATEVALUE(YEAR(F189)&amp;"/"&amp;"4/2")&lt;0,IF(MONTH(階級!$D$2)&lt;4,YEAR(階級!$D$2)-YEAR(F189),YEAR(階級!$D$2)-YEAR(F189)+1),IF(MONTH(階級!$D$2)&lt;4,YEAR(階級!$D$2)-YEAR(F189)-1,YEAR(階級!$D$2)-YEAR(F189))),階級!$F$2:$F$86,階級!$G$2:$G$86))</f>
        <v>----</v>
      </c>
      <c r="AE189" s="55"/>
      <c r="AF189" s="56"/>
      <c r="AG189" s="56"/>
      <c r="AH189" s="56"/>
      <c r="AI189" s="55"/>
      <c r="AJ189" s="56"/>
      <c r="AK189" s="56"/>
      <c r="AL189" s="56"/>
      <c r="AM189" s="55"/>
      <c r="AN189" s="56"/>
      <c r="AO189" s="56"/>
      <c r="AP189" s="56"/>
      <c r="AQ189" s="57"/>
      <c r="AR189" s="4" t="str">
        <f>IF(ISERROR(VLOOKUP(AQ189,階級!$A$2:$B$113,2,FALSE)),"--------",VLOOKUP(AQ189,階級!$A$2:$B$113,2,FALSE))</f>
        <v>--------</v>
      </c>
      <c r="AS189" s="4" t="str">
        <f>IF(COUNT(F189)=0,"----",LOOKUP(IF(F189-DATEVALUE(YEAR(F189)&amp;"/"&amp;"4/2")&lt;0,IF(MONTH(階級!$D$2)&lt;4,YEAR(階級!$D$2)-YEAR(F189),YEAR(階級!$D$2)-YEAR(F189)+1),IF(MONTH(階級!$D$2)&lt;4,YEAR(階級!$D$2)-YEAR(F189)-1,YEAR(階級!$D$2)-YEAR(F189))),階級!$F$2:$F$86,階級!$G$2:$G$86))</f>
        <v>----</v>
      </c>
      <c r="AT189" s="58"/>
      <c r="AU189" s="59"/>
      <c r="AV189" s="59"/>
      <c r="AW189" s="59"/>
      <c r="AX189" s="58"/>
      <c r="AY189" s="59"/>
      <c r="AZ189" s="59"/>
      <c r="BA189" s="59"/>
      <c r="BB189" s="58"/>
      <c r="BC189" s="59"/>
      <c r="BD189" s="59"/>
      <c r="BE189" s="59"/>
    </row>
    <row r="190" spans="1:57" ht="27" customHeight="1" x14ac:dyDescent="0.2">
      <c r="A190" s="32">
        <v>172</v>
      </c>
      <c r="B190" s="36">
        <f t="shared" si="2"/>
        <v>0</v>
      </c>
      <c r="C190" s="44"/>
      <c r="D190" s="44"/>
      <c r="E190" s="44"/>
      <c r="F190" s="45"/>
      <c r="G190" s="4" t="str">
        <f>IF(COUNT(F190)=0,"----",DATEDIF(F190,階級!$D$2,"y"))</f>
        <v>----</v>
      </c>
      <c r="H190" s="44"/>
      <c r="I190" s="46"/>
      <c r="J190" s="47"/>
      <c r="K190" s="44"/>
      <c r="L190" s="44"/>
      <c r="M190" s="4">
        <v>1</v>
      </c>
      <c r="N190" s="4" t="str">
        <f>IF(ISERROR(VLOOKUP(M190,階級!$A$2:$B$113,2,FALSE)),"--------",VLOOKUP(M190,階級!$A$2:$B$113,2,FALSE))</f>
        <v>型　団体</v>
      </c>
      <c r="O190" s="33" t="str">
        <f>IF(COUNT(F190)=0,"----",LOOKUP(IF(F190-DATEVALUE(YEAR(F190)&amp;"/"&amp;"4/2")&lt;0,IF(MONTH(階級!$D$2)&lt;4,YEAR(階級!$D$2)-YEAR(F190),YEAR(階級!$D$2)-YEAR(F190)+1),IF(MONTH(階級!$D$2)&lt;4,YEAR(階級!$D$2)-YEAR(F190)-1,YEAR(階級!$D$2)-YEAR(F190))),階級!$F$2:$F$86,階級!$G$2:$G$86))</f>
        <v>----</v>
      </c>
      <c r="P190" s="52"/>
      <c r="Q190" s="53"/>
      <c r="R190" s="53"/>
      <c r="S190" s="53"/>
      <c r="T190" s="52"/>
      <c r="U190" s="53"/>
      <c r="V190" s="53"/>
      <c r="W190" s="53"/>
      <c r="X190" s="52"/>
      <c r="Y190" s="53"/>
      <c r="Z190" s="53"/>
      <c r="AA190" s="53"/>
      <c r="AB190" s="54"/>
      <c r="AC190" s="4" t="str">
        <f>IF(ISERROR(VLOOKUP(AB190,階級!$A$2:$B$113,2,FALSE)),"--------",VLOOKUP(AB190,階級!$A$2:$B$113,2,FALSE))</f>
        <v>--------</v>
      </c>
      <c r="AD190" s="4" t="str">
        <f>IF(COUNT(F190)=0,"----",LOOKUP(IF(F190-DATEVALUE(YEAR(F190)&amp;"/"&amp;"4/2")&lt;0,IF(MONTH(階級!$D$2)&lt;4,YEAR(階級!$D$2)-YEAR(F190),YEAR(階級!$D$2)-YEAR(F190)+1),IF(MONTH(階級!$D$2)&lt;4,YEAR(階級!$D$2)-YEAR(F190)-1,YEAR(階級!$D$2)-YEAR(F190))),階級!$F$2:$F$86,階級!$G$2:$G$86))</f>
        <v>----</v>
      </c>
      <c r="AE190" s="55"/>
      <c r="AF190" s="56"/>
      <c r="AG190" s="56"/>
      <c r="AH190" s="56"/>
      <c r="AI190" s="55"/>
      <c r="AJ190" s="56"/>
      <c r="AK190" s="56"/>
      <c r="AL190" s="56"/>
      <c r="AM190" s="55"/>
      <c r="AN190" s="56"/>
      <c r="AO190" s="56"/>
      <c r="AP190" s="56"/>
      <c r="AQ190" s="57"/>
      <c r="AR190" s="4" t="str">
        <f>IF(ISERROR(VLOOKUP(AQ190,階級!$A$2:$B$113,2,FALSE)),"--------",VLOOKUP(AQ190,階級!$A$2:$B$113,2,FALSE))</f>
        <v>--------</v>
      </c>
      <c r="AS190" s="4" t="str">
        <f>IF(COUNT(F190)=0,"----",LOOKUP(IF(F190-DATEVALUE(YEAR(F190)&amp;"/"&amp;"4/2")&lt;0,IF(MONTH(階級!$D$2)&lt;4,YEAR(階級!$D$2)-YEAR(F190),YEAR(階級!$D$2)-YEAR(F190)+1),IF(MONTH(階級!$D$2)&lt;4,YEAR(階級!$D$2)-YEAR(F190)-1,YEAR(階級!$D$2)-YEAR(F190))),階級!$F$2:$F$86,階級!$G$2:$G$86))</f>
        <v>----</v>
      </c>
      <c r="AT190" s="58"/>
      <c r="AU190" s="59"/>
      <c r="AV190" s="59"/>
      <c r="AW190" s="59"/>
      <c r="AX190" s="58"/>
      <c r="AY190" s="59"/>
      <c r="AZ190" s="59"/>
      <c r="BA190" s="59"/>
      <c r="BB190" s="58"/>
      <c r="BC190" s="59"/>
      <c r="BD190" s="59"/>
      <c r="BE190" s="59"/>
    </row>
    <row r="191" spans="1:57" ht="27" customHeight="1" x14ac:dyDescent="0.2">
      <c r="A191" s="32">
        <v>173</v>
      </c>
      <c r="B191" s="36">
        <f t="shared" si="2"/>
        <v>0</v>
      </c>
      <c r="C191" s="44"/>
      <c r="D191" s="44"/>
      <c r="E191" s="44"/>
      <c r="F191" s="45"/>
      <c r="G191" s="4" t="str">
        <f>IF(COUNT(F191)=0,"----",DATEDIF(F191,階級!$D$2,"y"))</f>
        <v>----</v>
      </c>
      <c r="H191" s="44"/>
      <c r="I191" s="46"/>
      <c r="J191" s="47"/>
      <c r="K191" s="44"/>
      <c r="L191" s="44"/>
      <c r="M191" s="4">
        <v>1</v>
      </c>
      <c r="N191" s="4" t="str">
        <f>IF(ISERROR(VLOOKUP(M191,階級!$A$2:$B$113,2,FALSE)),"--------",VLOOKUP(M191,階級!$A$2:$B$113,2,FALSE))</f>
        <v>型　団体</v>
      </c>
      <c r="O191" s="33" t="str">
        <f>IF(COUNT(F191)=0,"----",LOOKUP(IF(F191-DATEVALUE(YEAR(F191)&amp;"/"&amp;"4/2")&lt;0,IF(MONTH(階級!$D$2)&lt;4,YEAR(階級!$D$2)-YEAR(F191),YEAR(階級!$D$2)-YEAR(F191)+1),IF(MONTH(階級!$D$2)&lt;4,YEAR(階級!$D$2)-YEAR(F191)-1,YEAR(階級!$D$2)-YEAR(F191))),階級!$F$2:$F$86,階級!$G$2:$G$86))</f>
        <v>----</v>
      </c>
      <c r="P191" s="52"/>
      <c r="Q191" s="53"/>
      <c r="R191" s="53"/>
      <c r="S191" s="53"/>
      <c r="T191" s="52"/>
      <c r="U191" s="53"/>
      <c r="V191" s="53"/>
      <c r="W191" s="53"/>
      <c r="X191" s="52"/>
      <c r="Y191" s="53"/>
      <c r="Z191" s="53"/>
      <c r="AA191" s="53"/>
      <c r="AB191" s="54"/>
      <c r="AC191" s="4" t="str">
        <f>IF(ISERROR(VLOOKUP(AB191,階級!$A$2:$B$113,2,FALSE)),"--------",VLOOKUP(AB191,階級!$A$2:$B$113,2,FALSE))</f>
        <v>--------</v>
      </c>
      <c r="AD191" s="4" t="str">
        <f>IF(COUNT(F191)=0,"----",LOOKUP(IF(F191-DATEVALUE(YEAR(F191)&amp;"/"&amp;"4/2")&lt;0,IF(MONTH(階級!$D$2)&lt;4,YEAR(階級!$D$2)-YEAR(F191),YEAR(階級!$D$2)-YEAR(F191)+1),IF(MONTH(階級!$D$2)&lt;4,YEAR(階級!$D$2)-YEAR(F191)-1,YEAR(階級!$D$2)-YEAR(F191))),階級!$F$2:$F$86,階級!$G$2:$G$86))</f>
        <v>----</v>
      </c>
      <c r="AE191" s="55"/>
      <c r="AF191" s="56"/>
      <c r="AG191" s="56"/>
      <c r="AH191" s="56"/>
      <c r="AI191" s="55"/>
      <c r="AJ191" s="56"/>
      <c r="AK191" s="56"/>
      <c r="AL191" s="56"/>
      <c r="AM191" s="55"/>
      <c r="AN191" s="56"/>
      <c r="AO191" s="56"/>
      <c r="AP191" s="56"/>
      <c r="AQ191" s="57"/>
      <c r="AR191" s="4" t="str">
        <f>IF(ISERROR(VLOOKUP(AQ191,階級!$A$2:$B$113,2,FALSE)),"--------",VLOOKUP(AQ191,階級!$A$2:$B$113,2,FALSE))</f>
        <v>--------</v>
      </c>
      <c r="AS191" s="4" t="str">
        <f>IF(COUNT(F191)=0,"----",LOOKUP(IF(F191-DATEVALUE(YEAR(F191)&amp;"/"&amp;"4/2")&lt;0,IF(MONTH(階級!$D$2)&lt;4,YEAR(階級!$D$2)-YEAR(F191),YEAR(階級!$D$2)-YEAR(F191)+1),IF(MONTH(階級!$D$2)&lt;4,YEAR(階級!$D$2)-YEAR(F191)-1,YEAR(階級!$D$2)-YEAR(F191))),階級!$F$2:$F$86,階級!$G$2:$G$86))</f>
        <v>----</v>
      </c>
      <c r="AT191" s="58"/>
      <c r="AU191" s="59"/>
      <c r="AV191" s="59"/>
      <c r="AW191" s="59"/>
      <c r="AX191" s="58"/>
      <c r="AY191" s="59"/>
      <c r="AZ191" s="59"/>
      <c r="BA191" s="59"/>
      <c r="BB191" s="58"/>
      <c r="BC191" s="59"/>
      <c r="BD191" s="59"/>
      <c r="BE191" s="59"/>
    </row>
    <row r="192" spans="1:57" ht="27" customHeight="1" x14ac:dyDescent="0.2">
      <c r="A192" s="32">
        <v>174</v>
      </c>
      <c r="B192" s="36">
        <f t="shared" si="2"/>
        <v>0</v>
      </c>
      <c r="C192" s="44"/>
      <c r="D192" s="44"/>
      <c r="E192" s="44"/>
      <c r="F192" s="45"/>
      <c r="G192" s="4" t="str">
        <f>IF(COUNT(F192)=0,"----",DATEDIF(F192,階級!$D$2,"y"))</f>
        <v>----</v>
      </c>
      <c r="H192" s="44"/>
      <c r="I192" s="46"/>
      <c r="J192" s="47"/>
      <c r="K192" s="44"/>
      <c r="L192" s="44"/>
      <c r="M192" s="4">
        <v>1</v>
      </c>
      <c r="N192" s="4" t="str">
        <f>IF(ISERROR(VLOOKUP(M192,階級!$A$2:$B$113,2,FALSE)),"--------",VLOOKUP(M192,階級!$A$2:$B$113,2,FALSE))</f>
        <v>型　団体</v>
      </c>
      <c r="O192" s="33" t="str">
        <f>IF(COUNT(F192)=0,"----",LOOKUP(IF(F192-DATEVALUE(YEAR(F192)&amp;"/"&amp;"4/2")&lt;0,IF(MONTH(階級!$D$2)&lt;4,YEAR(階級!$D$2)-YEAR(F192),YEAR(階級!$D$2)-YEAR(F192)+1),IF(MONTH(階級!$D$2)&lt;4,YEAR(階級!$D$2)-YEAR(F192)-1,YEAR(階級!$D$2)-YEAR(F192))),階級!$F$2:$F$86,階級!$G$2:$G$86))</f>
        <v>----</v>
      </c>
      <c r="P192" s="52"/>
      <c r="Q192" s="53"/>
      <c r="R192" s="53"/>
      <c r="S192" s="53"/>
      <c r="T192" s="52"/>
      <c r="U192" s="53"/>
      <c r="V192" s="53"/>
      <c r="W192" s="53"/>
      <c r="X192" s="52"/>
      <c r="Y192" s="53"/>
      <c r="Z192" s="53"/>
      <c r="AA192" s="53"/>
      <c r="AB192" s="54"/>
      <c r="AC192" s="4" t="str">
        <f>IF(ISERROR(VLOOKUP(AB192,階級!$A$2:$B$113,2,FALSE)),"--------",VLOOKUP(AB192,階級!$A$2:$B$113,2,FALSE))</f>
        <v>--------</v>
      </c>
      <c r="AD192" s="4" t="str">
        <f>IF(COUNT(F192)=0,"----",LOOKUP(IF(F192-DATEVALUE(YEAR(F192)&amp;"/"&amp;"4/2")&lt;0,IF(MONTH(階級!$D$2)&lt;4,YEAR(階級!$D$2)-YEAR(F192),YEAR(階級!$D$2)-YEAR(F192)+1),IF(MONTH(階級!$D$2)&lt;4,YEAR(階級!$D$2)-YEAR(F192)-1,YEAR(階級!$D$2)-YEAR(F192))),階級!$F$2:$F$86,階級!$G$2:$G$86))</f>
        <v>----</v>
      </c>
      <c r="AE192" s="55"/>
      <c r="AF192" s="56"/>
      <c r="AG192" s="56"/>
      <c r="AH192" s="56"/>
      <c r="AI192" s="55"/>
      <c r="AJ192" s="56"/>
      <c r="AK192" s="56"/>
      <c r="AL192" s="56"/>
      <c r="AM192" s="55"/>
      <c r="AN192" s="56"/>
      <c r="AO192" s="56"/>
      <c r="AP192" s="56"/>
      <c r="AQ192" s="57"/>
      <c r="AR192" s="4" t="str">
        <f>IF(ISERROR(VLOOKUP(AQ192,階級!$A$2:$B$113,2,FALSE)),"--------",VLOOKUP(AQ192,階級!$A$2:$B$113,2,FALSE))</f>
        <v>--------</v>
      </c>
      <c r="AS192" s="4" t="str">
        <f>IF(COUNT(F192)=0,"----",LOOKUP(IF(F192-DATEVALUE(YEAR(F192)&amp;"/"&amp;"4/2")&lt;0,IF(MONTH(階級!$D$2)&lt;4,YEAR(階級!$D$2)-YEAR(F192),YEAR(階級!$D$2)-YEAR(F192)+1),IF(MONTH(階級!$D$2)&lt;4,YEAR(階級!$D$2)-YEAR(F192)-1,YEAR(階級!$D$2)-YEAR(F192))),階級!$F$2:$F$86,階級!$G$2:$G$86))</f>
        <v>----</v>
      </c>
      <c r="AT192" s="58"/>
      <c r="AU192" s="59"/>
      <c r="AV192" s="59"/>
      <c r="AW192" s="59"/>
      <c r="AX192" s="58"/>
      <c r="AY192" s="59"/>
      <c r="AZ192" s="59"/>
      <c r="BA192" s="59"/>
      <c r="BB192" s="58"/>
      <c r="BC192" s="59"/>
      <c r="BD192" s="59"/>
      <c r="BE192" s="59"/>
    </row>
    <row r="193" spans="1:57" ht="27" customHeight="1" x14ac:dyDescent="0.2">
      <c r="A193" s="32">
        <v>175</v>
      </c>
      <c r="B193" s="36">
        <f t="shared" si="2"/>
        <v>0</v>
      </c>
      <c r="C193" s="44"/>
      <c r="D193" s="44"/>
      <c r="E193" s="44"/>
      <c r="F193" s="45"/>
      <c r="G193" s="4" t="str">
        <f>IF(COUNT(F193)=0,"----",DATEDIF(F193,階級!$D$2,"y"))</f>
        <v>----</v>
      </c>
      <c r="H193" s="44"/>
      <c r="I193" s="46"/>
      <c r="J193" s="47"/>
      <c r="K193" s="44"/>
      <c r="L193" s="44"/>
      <c r="M193" s="4">
        <v>1</v>
      </c>
      <c r="N193" s="4" t="str">
        <f>IF(ISERROR(VLOOKUP(M193,階級!$A$2:$B$113,2,FALSE)),"--------",VLOOKUP(M193,階級!$A$2:$B$113,2,FALSE))</f>
        <v>型　団体</v>
      </c>
      <c r="O193" s="33" t="str">
        <f>IF(COUNT(F193)=0,"----",LOOKUP(IF(F193-DATEVALUE(YEAR(F193)&amp;"/"&amp;"4/2")&lt;0,IF(MONTH(階級!$D$2)&lt;4,YEAR(階級!$D$2)-YEAR(F193),YEAR(階級!$D$2)-YEAR(F193)+1),IF(MONTH(階級!$D$2)&lt;4,YEAR(階級!$D$2)-YEAR(F193)-1,YEAR(階級!$D$2)-YEAR(F193))),階級!$F$2:$F$86,階級!$G$2:$G$86))</f>
        <v>----</v>
      </c>
      <c r="P193" s="52"/>
      <c r="Q193" s="53"/>
      <c r="R193" s="53"/>
      <c r="S193" s="53"/>
      <c r="T193" s="52"/>
      <c r="U193" s="53"/>
      <c r="V193" s="53"/>
      <c r="W193" s="53"/>
      <c r="X193" s="52"/>
      <c r="Y193" s="53"/>
      <c r="Z193" s="53"/>
      <c r="AA193" s="53"/>
      <c r="AB193" s="54"/>
      <c r="AC193" s="4" t="str">
        <f>IF(ISERROR(VLOOKUP(AB193,階級!$A$2:$B$113,2,FALSE)),"--------",VLOOKUP(AB193,階級!$A$2:$B$113,2,FALSE))</f>
        <v>--------</v>
      </c>
      <c r="AD193" s="4" t="str">
        <f>IF(COUNT(F193)=0,"----",LOOKUP(IF(F193-DATEVALUE(YEAR(F193)&amp;"/"&amp;"4/2")&lt;0,IF(MONTH(階級!$D$2)&lt;4,YEAR(階級!$D$2)-YEAR(F193),YEAR(階級!$D$2)-YEAR(F193)+1),IF(MONTH(階級!$D$2)&lt;4,YEAR(階級!$D$2)-YEAR(F193)-1,YEAR(階級!$D$2)-YEAR(F193))),階級!$F$2:$F$86,階級!$G$2:$G$86))</f>
        <v>----</v>
      </c>
      <c r="AE193" s="55"/>
      <c r="AF193" s="56"/>
      <c r="AG193" s="56"/>
      <c r="AH193" s="56"/>
      <c r="AI193" s="55"/>
      <c r="AJ193" s="56"/>
      <c r="AK193" s="56"/>
      <c r="AL193" s="56"/>
      <c r="AM193" s="55"/>
      <c r="AN193" s="56"/>
      <c r="AO193" s="56"/>
      <c r="AP193" s="56"/>
      <c r="AQ193" s="57"/>
      <c r="AR193" s="4" t="str">
        <f>IF(ISERROR(VLOOKUP(AQ193,階級!$A$2:$B$113,2,FALSE)),"--------",VLOOKUP(AQ193,階級!$A$2:$B$113,2,FALSE))</f>
        <v>--------</v>
      </c>
      <c r="AS193" s="4" t="str">
        <f>IF(COUNT(F193)=0,"----",LOOKUP(IF(F193-DATEVALUE(YEAR(F193)&amp;"/"&amp;"4/2")&lt;0,IF(MONTH(階級!$D$2)&lt;4,YEAR(階級!$D$2)-YEAR(F193),YEAR(階級!$D$2)-YEAR(F193)+1),IF(MONTH(階級!$D$2)&lt;4,YEAR(階級!$D$2)-YEAR(F193)-1,YEAR(階級!$D$2)-YEAR(F193))),階級!$F$2:$F$86,階級!$G$2:$G$86))</f>
        <v>----</v>
      </c>
      <c r="AT193" s="58"/>
      <c r="AU193" s="59"/>
      <c r="AV193" s="59"/>
      <c r="AW193" s="59"/>
      <c r="AX193" s="58"/>
      <c r="AY193" s="59"/>
      <c r="AZ193" s="59"/>
      <c r="BA193" s="59"/>
      <c r="BB193" s="58"/>
      <c r="BC193" s="59"/>
      <c r="BD193" s="59"/>
      <c r="BE193" s="59"/>
    </row>
    <row r="194" spans="1:57" ht="27" customHeight="1" x14ac:dyDescent="0.2">
      <c r="A194" s="32">
        <v>176</v>
      </c>
      <c r="B194" s="36">
        <f t="shared" si="2"/>
        <v>0</v>
      </c>
      <c r="C194" s="44"/>
      <c r="D194" s="44"/>
      <c r="E194" s="44"/>
      <c r="F194" s="45"/>
      <c r="G194" s="4" t="str">
        <f>IF(COUNT(F194)=0,"----",DATEDIF(F194,階級!$D$2,"y"))</f>
        <v>----</v>
      </c>
      <c r="H194" s="44"/>
      <c r="I194" s="46"/>
      <c r="J194" s="47"/>
      <c r="K194" s="44"/>
      <c r="L194" s="44"/>
      <c r="M194" s="4">
        <v>1</v>
      </c>
      <c r="N194" s="4" t="str">
        <f>IF(ISERROR(VLOOKUP(M194,階級!$A$2:$B$113,2,FALSE)),"--------",VLOOKUP(M194,階級!$A$2:$B$113,2,FALSE))</f>
        <v>型　団体</v>
      </c>
      <c r="O194" s="33" t="str">
        <f>IF(COUNT(F194)=0,"----",LOOKUP(IF(F194-DATEVALUE(YEAR(F194)&amp;"/"&amp;"4/2")&lt;0,IF(MONTH(階級!$D$2)&lt;4,YEAR(階級!$D$2)-YEAR(F194),YEAR(階級!$D$2)-YEAR(F194)+1),IF(MONTH(階級!$D$2)&lt;4,YEAR(階級!$D$2)-YEAR(F194)-1,YEAR(階級!$D$2)-YEAR(F194))),階級!$F$2:$F$86,階級!$G$2:$G$86))</f>
        <v>----</v>
      </c>
      <c r="P194" s="52"/>
      <c r="Q194" s="53"/>
      <c r="R194" s="53"/>
      <c r="S194" s="53"/>
      <c r="T194" s="52"/>
      <c r="U194" s="53"/>
      <c r="V194" s="53"/>
      <c r="W194" s="53"/>
      <c r="X194" s="52"/>
      <c r="Y194" s="53"/>
      <c r="Z194" s="53"/>
      <c r="AA194" s="53"/>
      <c r="AB194" s="54"/>
      <c r="AC194" s="4" t="str">
        <f>IF(ISERROR(VLOOKUP(AB194,階級!$A$2:$B$113,2,FALSE)),"--------",VLOOKUP(AB194,階級!$A$2:$B$113,2,FALSE))</f>
        <v>--------</v>
      </c>
      <c r="AD194" s="4" t="str">
        <f>IF(COUNT(F194)=0,"----",LOOKUP(IF(F194-DATEVALUE(YEAR(F194)&amp;"/"&amp;"4/2")&lt;0,IF(MONTH(階級!$D$2)&lt;4,YEAR(階級!$D$2)-YEAR(F194),YEAR(階級!$D$2)-YEAR(F194)+1),IF(MONTH(階級!$D$2)&lt;4,YEAR(階級!$D$2)-YEAR(F194)-1,YEAR(階級!$D$2)-YEAR(F194))),階級!$F$2:$F$86,階級!$G$2:$G$86))</f>
        <v>----</v>
      </c>
      <c r="AE194" s="55"/>
      <c r="AF194" s="56"/>
      <c r="AG194" s="56"/>
      <c r="AH194" s="56"/>
      <c r="AI194" s="55"/>
      <c r="AJ194" s="56"/>
      <c r="AK194" s="56"/>
      <c r="AL194" s="56"/>
      <c r="AM194" s="55"/>
      <c r="AN194" s="56"/>
      <c r="AO194" s="56"/>
      <c r="AP194" s="56"/>
      <c r="AQ194" s="57"/>
      <c r="AR194" s="4" t="str">
        <f>IF(ISERROR(VLOOKUP(AQ194,階級!$A$2:$B$113,2,FALSE)),"--------",VLOOKUP(AQ194,階級!$A$2:$B$113,2,FALSE))</f>
        <v>--------</v>
      </c>
      <c r="AS194" s="4" t="str">
        <f>IF(COUNT(F194)=0,"----",LOOKUP(IF(F194-DATEVALUE(YEAR(F194)&amp;"/"&amp;"4/2")&lt;0,IF(MONTH(階級!$D$2)&lt;4,YEAR(階級!$D$2)-YEAR(F194),YEAR(階級!$D$2)-YEAR(F194)+1),IF(MONTH(階級!$D$2)&lt;4,YEAR(階級!$D$2)-YEAR(F194)-1,YEAR(階級!$D$2)-YEAR(F194))),階級!$F$2:$F$86,階級!$G$2:$G$86))</f>
        <v>----</v>
      </c>
      <c r="AT194" s="58"/>
      <c r="AU194" s="59"/>
      <c r="AV194" s="59"/>
      <c r="AW194" s="59"/>
      <c r="AX194" s="58"/>
      <c r="AY194" s="59"/>
      <c r="AZ194" s="59"/>
      <c r="BA194" s="59"/>
      <c r="BB194" s="58"/>
      <c r="BC194" s="59"/>
      <c r="BD194" s="59"/>
      <c r="BE194" s="59"/>
    </row>
    <row r="195" spans="1:57" ht="27" customHeight="1" x14ac:dyDescent="0.2">
      <c r="A195" s="32">
        <v>177</v>
      </c>
      <c r="B195" s="36">
        <f t="shared" si="2"/>
        <v>0</v>
      </c>
      <c r="C195" s="44"/>
      <c r="D195" s="44"/>
      <c r="E195" s="44"/>
      <c r="F195" s="45"/>
      <c r="G195" s="4" t="str">
        <f>IF(COUNT(F195)=0,"----",DATEDIF(F195,階級!$D$2,"y"))</f>
        <v>----</v>
      </c>
      <c r="H195" s="44"/>
      <c r="I195" s="46"/>
      <c r="J195" s="47"/>
      <c r="K195" s="44"/>
      <c r="L195" s="44"/>
      <c r="M195" s="4">
        <v>1</v>
      </c>
      <c r="N195" s="4" t="str">
        <f>IF(ISERROR(VLOOKUP(M195,階級!$A$2:$B$113,2,FALSE)),"--------",VLOOKUP(M195,階級!$A$2:$B$113,2,FALSE))</f>
        <v>型　団体</v>
      </c>
      <c r="O195" s="33" t="str">
        <f>IF(COUNT(F195)=0,"----",LOOKUP(IF(F195-DATEVALUE(YEAR(F195)&amp;"/"&amp;"4/2")&lt;0,IF(MONTH(階級!$D$2)&lt;4,YEAR(階級!$D$2)-YEAR(F195),YEAR(階級!$D$2)-YEAR(F195)+1),IF(MONTH(階級!$D$2)&lt;4,YEAR(階級!$D$2)-YEAR(F195)-1,YEAR(階級!$D$2)-YEAR(F195))),階級!$F$2:$F$86,階級!$G$2:$G$86))</f>
        <v>----</v>
      </c>
      <c r="P195" s="52"/>
      <c r="Q195" s="53"/>
      <c r="R195" s="53"/>
      <c r="S195" s="53"/>
      <c r="T195" s="52"/>
      <c r="U195" s="53"/>
      <c r="V195" s="53"/>
      <c r="W195" s="53"/>
      <c r="X195" s="52"/>
      <c r="Y195" s="53"/>
      <c r="Z195" s="53"/>
      <c r="AA195" s="53"/>
      <c r="AB195" s="54"/>
      <c r="AC195" s="4" t="str">
        <f>IF(ISERROR(VLOOKUP(AB195,階級!$A$2:$B$113,2,FALSE)),"--------",VLOOKUP(AB195,階級!$A$2:$B$113,2,FALSE))</f>
        <v>--------</v>
      </c>
      <c r="AD195" s="4" t="str">
        <f>IF(COUNT(F195)=0,"----",LOOKUP(IF(F195-DATEVALUE(YEAR(F195)&amp;"/"&amp;"4/2")&lt;0,IF(MONTH(階級!$D$2)&lt;4,YEAR(階級!$D$2)-YEAR(F195),YEAR(階級!$D$2)-YEAR(F195)+1),IF(MONTH(階級!$D$2)&lt;4,YEAR(階級!$D$2)-YEAR(F195)-1,YEAR(階級!$D$2)-YEAR(F195))),階級!$F$2:$F$86,階級!$G$2:$G$86))</f>
        <v>----</v>
      </c>
      <c r="AE195" s="55"/>
      <c r="AF195" s="56"/>
      <c r="AG195" s="56"/>
      <c r="AH195" s="56"/>
      <c r="AI195" s="55"/>
      <c r="AJ195" s="56"/>
      <c r="AK195" s="56"/>
      <c r="AL195" s="56"/>
      <c r="AM195" s="55"/>
      <c r="AN195" s="56"/>
      <c r="AO195" s="56"/>
      <c r="AP195" s="56"/>
      <c r="AQ195" s="57"/>
      <c r="AR195" s="4" t="str">
        <f>IF(ISERROR(VLOOKUP(AQ195,階級!$A$2:$B$113,2,FALSE)),"--------",VLOOKUP(AQ195,階級!$A$2:$B$113,2,FALSE))</f>
        <v>--------</v>
      </c>
      <c r="AS195" s="4" t="str">
        <f>IF(COUNT(F195)=0,"----",LOOKUP(IF(F195-DATEVALUE(YEAR(F195)&amp;"/"&amp;"4/2")&lt;0,IF(MONTH(階級!$D$2)&lt;4,YEAR(階級!$D$2)-YEAR(F195),YEAR(階級!$D$2)-YEAR(F195)+1),IF(MONTH(階級!$D$2)&lt;4,YEAR(階級!$D$2)-YEAR(F195)-1,YEAR(階級!$D$2)-YEAR(F195))),階級!$F$2:$F$86,階級!$G$2:$G$86))</f>
        <v>----</v>
      </c>
      <c r="AT195" s="58"/>
      <c r="AU195" s="59"/>
      <c r="AV195" s="59"/>
      <c r="AW195" s="59"/>
      <c r="AX195" s="58"/>
      <c r="AY195" s="59"/>
      <c r="AZ195" s="59"/>
      <c r="BA195" s="59"/>
      <c r="BB195" s="58"/>
      <c r="BC195" s="59"/>
      <c r="BD195" s="59"/>
      <c r="BE195" s="59"/>
    </row>
    <row r="196" spans="1:57" ht="27" customHeight="1" x14ac:dyDescent="0.2">
      <c r="A196" s="32">
        <v>178</v>
      </c>
      <c r="B196" s="36">
        <f t="shared" si="2"/>
        <v>0</v>
      </c>
      <c r="C196" s="44"/>
      <c r="D196" s="44"/>
      <c r="E196" s="44"/>
      <c r="F196" s="45"/>
      <c r="G196" s="4" t="str">
        <f>IF(COUNT(F196)=0,"----",DATEDIF(F196,階級!$D$2,"y"))</f>
        <v>----</v>
      </c>
      <c r="H196" s="44"/>
      <c r="I196" s="46"/>
      <c r="J196" s="47"/>
      <c r="K196" s="44"/>
      <c r="L196" s="44"/>
      <c r="M196" s="4">
        <v>1</v>
      </c>
      <c r="N196" s="4" t="str">
        <f>IF(ISERROR(VLOOKUP(M196,階級!$A$2:$B$113,2,FALSE)),"--------",VLOOKUP(M196,階級!$A$2:$B$113,2,FALSE))</f>
        <v>型　団体</v>
      </c>
      <c r="O196" s="33" t="str">
        <f>IF(COUNT(F196)=0,"----",LOOKUP(IF(F196-DATEVALUE(YEAR(F196)&amp;"/"&amp;"4/2")&lt;0,IF(MONTH(階級!$D$2)&lt;4,YEAR(階級!$D$2)-YEAR(F196),YEAR(階級!$D$2)-YEAR(F196)+1),IF(MONTH(階級!$D$2)&lt;4,YEAR(階級!$D$2)-YEAR(F196)-1,YEAR(階級!$D$2)-YEAR(F196))),階級!$F$2:$F$86,階級!$G$2:$G$86))</f>
        <v>----</v>
      </c>
      <c r="P196" s="52"/>
      <c r="Q196" s="53"/>
      <c r="R196" s="53"/>
      <c r="S196" s="53"/>
      <c r="T196" s="52"/>
      <c r="U196" s="53"/>
      <c r="V196" s="53"/>
      <c r="W196" s="53"/>
      <c r="X196" s="52"/>
      <c r="Y196" s="53"/>
      <c r="Z196" s="53"/>
      <c r="AA196" s="53"/>
      <c r="AB196" s="54"/>
      <c r="AC196" s="4" t="str">
        <f>IF(ISERROR(VLOOKUP(AB196,階級!$A$2:$B$113,2,FALSE)),"--------",VLOOKUP(AB196,階級!$A$2:$B$113,2,FALSE))</f>
        <v>--------</v>
      </c>
      <c r="AD196" s="4" t="str">
        <f>IF(COUNT(F196)=0,"----",LOOKUP(IF(F196-DATEVALUE(YEAR(F196)&amp;"/"&amp;"4/2")&lt;0,IF(MONTH(階級!$D$2)&lt;4,YEAR(階級!$D$2)-YEAR(F196),YEAR(階級!$D$2)-YEAR(F196)+1),IF(MONTH(階級!$D$2)&lt;4,YEAR(階級!$D$2)-YEAR(F196)-1,YEAR(階級!$D$2)-YEAR(F196))),階級!$F$2:$F$86,階級!$G$2:$G$86))</f>
        <v>----</v>
      </c>
      <c r="AE196" s="55"/>
      <c r="AF196" s="56"/>
      <c r="AG196" s="56"/>
      <c r="AH196" s="56"/>
      <c r="AI196" s="55"/>
      <c r="AJ196" s="56"/>
      <c r="AK196" s="56"/>
      <c r="AL196" s="56"/>
      <c r="AM196" s="55"/>
      <c r="AN196" s="56"/>
      <c r="AO196" s="56"/>
      <c r="AP196" s="56"/>
      <c r="AQ196" s="57"/>
      <c r="AR196" s="4" t="str">
        <f>IF(ISERROR(VLOOKUP(AQ196,階級!$A$2:$B$113,2,FALSE)),"--------",VLOOKUP(AQ196,階級!$A$2:$B$113,2,FALSE))</f>
        <v>--------</v>
      </c>
      <c r="AS196" s="4" t="str">
        <f>IF(COUNT(F196)=0,"----",LOOKUP(IF(F196-DATEVALUE(YEAR(F196)&amp;"/"&amp;"4/2")&lt;0,IF(MONTH(階級!$D$2)&lt;4,YEAR(階級!$D$2)-YEAR(F196),YEAR(階級!$D$2)-YEAR(F196)+1),IF(MONTH(階級!$D$2)&lt;4,YEAR(階級!$D$2)-YEAR(F196)-1,YEAR(階級!$D$2)-YEAR(F196))),階級!$F$2:$F$86,階級!$G$2:$G$86))</f>
        <v>----</v>
      </c>
      <c r="AT196" s="58"/>
      <c r="AU196" s="59"/>
      <c r="AV196" s="59"/>
      <c r="AW196" s="59"/>
      <c r="AX196" s="58"/>
      <c r="AY196" s="59"/>
      <c r="AZ196" s="59"/>
      <c r="BA196" s="59"/>
      <c r="BB196" s="58"/>
      <c r="BC196" s="59"/>
      <c r="BD196" s="59"/>
      <c r="BE196" s="59"/>
    </row>
    <row r="197" spans="1:57" ht="27" customHeight="1" x14ac:dyDescent="0.2">
      <c r="A197" s="32">
        <v>179</v>
      </c>
      <c r="B197" s="36">
        <f t="shared" si="2"/>
        <v>0</v>
      </c>
      <c r="C197" s="44"/>
      <c r="D197" s="44"/>
      <c r="E197" s="44"/>
      <c r="F197" s="45"/>
      <c r="G197" s="4" t="str">
        <f>IF(COUNT(F197)=0,"----",DATEDIF(F197,階級!$D$2,"y"))</f>
        <v>----</v>
      </c>
      <c r="H197" s="44"/>
      <c r="I197" s="46"/>
      <c r="J197" s="47"/>
      <c r="K197" s="44"/>
      <c r="L197" s="44"/>
      <c r="M197" s="4">
        <v>1</v>
      </c>
      <c r="N197" s="4" t="str">
        <f>IF(ISERROR(VLOOKUP(M197,階級!$A$2:$B$113,2,FALSE)),"--------",VLOOKUP(M197,階級!$A$2:$B$113,2,FALSE))</f>
        <v>型　団体</v>
      </c>
      <c r="O197" s="33" t="str">
        <f>IF(COUNT(F197)=0,"----",LOOKUP(IF(F197-DATEVALUE(YEAR(F197)&amp;"/"&amp;"4/2")&lt;0,IF(MONTH(階級!$D$2)&lt;4,YEAR(階級!$D$2)-YEAR(F197),YEAR(階級!$D$2)-YEAR(F197)+1),IF(MONTH(階級!$D$2)&lt;4,YEAR(階級!$D$2)-YEAR(F197)-1,YEAR(階級!$D$2)-YEAR(F197))),階級!$F$2:$F$86,階級!$G$2:$G$86))</f>
        <v>----</v>
      </c>
      <c r="P197" s="52"/>
      <c r="Q197" s="53"/>
      <c r="R197" s="53"/>
      <c r="S197" s="53"/>
      <c r="T197" s="52"/>
      <c r="U197" s="53"/>
      <c r="V197" s="53"/>
      <c r="W197" s="53"/>
      <c r="X197" s="52"/>
      <c r="Y197" s="53"/>
      <c r="Z197" s="53"/>
      <c r="AA197" s="53"/>
      <c r="AB197" s="54"/>
      <c r="AC197" s="4" t="str">
        <f>IF(ISERROR(VLOOKUP(AB197,階級!$A$2:$B$113,2,FALSE)),"--------",VLOOKUP(AB197,階級!$A$2:$B$113,2,FALSE))</f>
        <v>--------</v>
      </c>
      <c r="AD197" s="4" t="str">
        <f>IF(COUNT(F197)=0,"----",LOOKUP(IF(F197-DATEVALUE(YEAR(F197)&amp;"/"&amp;"4/2")&lt;0,IF(MONTH(階級!$D$2)&lt;4,YEAR(階級!$D$2)-YEAR(F197),YEAR(階級!$D$2)-YEAR(F197)+1),IF(MONTH(階級!$D$2)&lt;4,YEAR(階級!$D$2)-YEAR(F197)-1,YEAR(階級!$D$2)-YEAR(F197))),階級!$F$2:$F$86,階級!$G$2:$G$86))</f>
        <v>----</v>
      </c>
      <c r="AE197" s="55"/>
      <c r="AF197" s="56"/>
      <c r="AG197" s="56"/>
      <c r="AH197" s="56"/>
      <c r="AI197" s="55"/>
      <c r="AJ197" s="56"/>
      <c r="AK197" s="56"/>
      <c r="AL197" s="56"/>
      <c r="AM197" s="55"/>
      <c r="AN197" s="56"/>
      <c r="AO197" s="56"/>
      <c r="AP197" s="56"/>
      <c r="AQ197" s="57"/>
      <c r="AR197" s="4" t="str">
        <f>IF(ISERROR(VLOOKUP(AQ197,階級!$A$2:$B$113,2,FALSE)),"--------",VLOOKUP(AQ197,階級!$A$2:$B$113,2,FALSE))</f>
        <v>--------</v>
      </c>
      <c r="AS197" s="4" t="str">
        <f>IF(COUNT(F197)=0,"----",LOOKUP(IF(F197-DATEVALUE(YEAR(F197)&amp;"/"&amp;"4/2")&lt;0,IF(MONTH(階級!$D$2)&lt;4,YEAR(階級!$D$2)-YEAR(F197),YEAR(階級!$D$2)-YEAR(F197)+1),IF(MONTH(階級!$D$2)&lt;4,YEAR(階級!$D$2)-YEAR(F197)-1,YEAR(階級!$D$2)-YEAR(F197))),階級!$F$2:$F$86,階級!$G$2:$G$86))</f>
        <v>----</v>
      </c>
      <c r="AT197" s="58"/>
      <c r="AU197" s="59"/>
      <c r="AV197" s="59"/>
      <c r="AW197" s="59"/>
      <c r="AX197" s="58"/>
      <c r="AY197" s="59"/>
      <c r="AZ197" s="59"/>
      <c r="BA197" s="59"/>
      <c r="BB197" s="58"/>
      <c r="BC197" s="59"/>
      <c r="BD197" s="59"/>
      <c r="BE197" s="59"/>
    </row>
    <row r="198" spans="1:57" ht="27" customHeight="1" x14ac:dyDescent="0.2">
      <c r="A198" s="32">
        <v>180</v>
      </c>
      <c r="B198" s="36">
        <f t="shared" si="2"/>
        <v>0</v>
      </c>
      <c r="C198" s="44"/>
      <c r="D198" s="44"/>
      <c r="E198" s="44"/>
      <c r="F198" s="45"/>
      <c r="G198" s="4" t="str">
        <f>IF(COUNT(F198)=0,"----",DATEDIF(F198,階級!$D$2,"y"))</f>
        <v>----</v>
      </c>
      <c r="H198" s="44"/>
      <c r="I198" s="46"/>
      <c r="J198" s="47"/>
      <c r="K198" s="44"/>
      <c r="L198" s="44"/>
      <c r="M198" s="4">
        <v>1</v>
      </c>
      <c r="N198" s="4" t="str">
        <f>IF(ISERROR(VLOOKUP(M198,階級!$A$2:$B$113,2,FALSE)),"--------",VLOOKUP(M198,階級!$A$2:$B$113,2,FALSE))</f>
        <v>型　団体</v>
      </c>
      <c r="O198" s="33" t="str">
        <f>IF(COUNT(F198)=0,"----",LOOKUP(IF(F198-DATEVALUE(YEAR(F198)&amp;"/"&amp;"4/2")&lt;0,IF(MONTH(階級!$D$2)&lt;4,YEAR(階級!$D$2)-YEAR(F198),YEAR(階級!$D$2)-YEAR(F198)+1),IF(MONTH(階級!$D$2)&lt;4,YEAR(階級!$D$2)-YEAR(F198)-1,YEAR(階級!$D$2)-YEAR(F198))),階級!$F$2:$F$86,階級!$G$2:$G$86))</f>
        <v>----</v>
      </c>
      <c r="P198" s="52"/>
      <c r="Q198" s="53"/>
      <c r="R198" s="53"/>
      <c r="S198" s="53"/>
      <c r="T198" s="52"/>
      <c r="U198" s="53"/>
      <c r="V198" s="53"/>
      <c r="W198" s="53"/>
      <c r="X198" s="52"/>
      <c r="Y198" s="53"/>
      <c r="Z198" s="53"/>
      <c r="AA198" s="53"/>
      <c r="AB198" s="54"/>
      <c r="AC198" s="4" t="str">
        <f>IF(ISERROR(VLOOKUP(AB198,階級!$A$2:$B$113,2,FALSE)),"--------",VLOOKUP(AB198,階級!$A$2:$B$113,2,FALSE))</f>
        <v>--------</v>
      </c>
      <c r="AD198" s="4" t="str">
        <f>IF(COUNT(F198)=0,"----",LOOKUP(IF(F198-DATEVALUE(YEAR(F198)&amp;"/"&amp;"4/2")&lt;0,IF(MONTH(階級!$D$2)&lt;4,YEAR(階級!$D$2)-YEAR(F198),YEAR(階級!$D$2)-YEAR(F198)+1),IF(MONTH(階級!$D$2)&lt;4,YEAR(階級!$D$2)-YEAR(F198)-1,YEAR(階級!$D$2)-YEAR(F198))),階級!$F$2:$F$86,階級!$G$2:$G$86))</f>
        <v>----</v>
      </c>
      <c r="AE198" s="55"/>
      <c r="AF198" s="56"/>
      <c r="AG198" s="56"/>
      <c r="AH198" s="56"/>
      <c r="AI198" s="55"/>
      <c r="AJ198" s="56"/>
      <c r="AK198" s="56"/>
      <c r="AL198" s="56"/>
      <c r="AM198" s="55"/>
      <c r="AN198" s="56"/>
      <c r="AO198" s="56"/>
      <c r="AP198" s="56"/>
      <c r="AQ198" s="57"/>
      <c r="AR198" s="4" t="str">
        <f>IF(ISERROR(VLOOKUP(AQ198,階級!$A$2:$B$113,2,FALSE)),"--------",VLOOKUP(AQ198,階級!$A$2:$B$113,2,FALSE))</f>
        <v>--------</v>
      </c>
      <c r="AS198" s="4" t="str">
        <f>IF(COUNT(F198)=0,"----",LOOKUP(IF(F198-DATEVALUE(YEAR(F198)&amp;"/"&amp;"4/2")&lt;0,IF(MONTH(階級!$D$2)&lt;4,YEAR(階級!$D$2)-YEAR(F198),YEAR(階級!$D$2)-YEAR(F198)+1),IF(MONTH(階級!$D$2)&lt;4,YEAR(階級!$D$2)-YEAR(F198)-1,YEAR(階級!$D$2)-YEAR(F198))),階級!$F$2:$F$86,階級!$G$2:$G$86))</f>
        <v>----</v>
      </c>
      <c r="AT198" s="58"/>
      <c r="AU198" s="59"/>
      <c r="AV198" s="59"/>
      <c r="AW198" s="59"/>
      <c r="AX198" s="58"/>
      <c r="AY198" s="59"/>
      <c r="AZ198" s="59"/>
      <c r="BA198" s="59"/>
      <c r="BB198" s="58"/>
      <c r="BC198" s="59"/>
      <c r="BD198" s="59"/>
      <c r="BE198" s="59"/>
    </row>
    <row r="199" spans="1:57" ht="27" customHeight="1" x14ac:dyDescent="0.2">
      <c r="A199" s="32">
        <v>181</v>
      </c>
      <c r="B199" s="36">
        <f t="shared" si="2"/>
        <v>0</v>
      </c>
      <c r="C199" s="44"/>
      <c r="D199" s="44"/>
      <c r="E199" s="44"/>
      <c r="F199" s="45"/>
      <c r="G199" s="4" t="str">
        <f>IF(COUNT(F199)=0,"----",DATEDIF(F199,階級!$D$2,"y"))</f>
        <v>----</v>
      </c>
      <c r="H199" s="44"/>
      <c r="I199" s="46"/>
      <c r="J199" s="47"/>
      <c r="K199" s="44"/>
      <c r="L199" s="44"/>
      <c r="M199" s="4">
        <v>1</v>
      </c>
      <c r="N199" s="4" t="str">
        <f>IF(ISERROR(VLOOKUP(M199,階級!$A$2:$B$113,2,FALSE)),"--------",VLOOKUP(M199,階級!$A$2:$B$113,2,FALSE))</f>
        <v>型　団体</v>
      </c>
      <c r="O199" s="33" t="str">
        <f>IF(COUNT(F199)=0,"----",LOOKUP(IF(F199-DATEVALUE(YEAR(F199)&amp;"/"&amp;"4/2")&lt;0,IF(MONTH(階級!$D$2)&lt;4,YEAR(階級!$D$2)-YEAR(F199),YEAR(階級!$D$2)-YEAR(F199)+1),IF(MONTH(階級!$D$2)&lt;4,YEAR(階級!$D$2)-YEAR(F199)-1,YEAR(階級!$D$2)-YEAR(F199))),階級!$F$2:$F$86,階級!$G$2:$G$86))</f>
        <v>----</v>
      </c>
      <c r="P199" s="52"/>
      <c r="Q199" s="53"/>
      <c r="R199" s="53"/>
      <c r="S199" s="53"/>
      <c r="T199" s="52"/>
      <c r="U199" s="53"/>
      <c r="V199" s="53"/>
      <c r="W199" s="53"/>
      <c r="X199" s="52"/>
      <c r="Y199" s="53"/>
      <c r="Z199" s="53"/>
      <c r="AA199" s="53"/>
      <c r="AB199" s="54"/>
      <c r="AC199" s="4" t="str">
        <f>IF(ISERROR(VLOOKUP(AB199,階級!$A$2:$B$113,2,FALSE)),"--------",VLOOKUP(AB199,階級!$A$2:$B$113,2,FALSE))</f>
        <v>--------</v>
      </c>
      <c r="AD199" s="4" t="str">
        <f>IF(COUNT(F199)=0,"----",LOOKUP(IF(F199-DATEVALUE(YEAR(F199)&amp;"/"&amp;"4/2")&lt;0,IF(MONTH(階級!$D$2)&lt;4,YEAR(階級!$D$2)-YEAR(F199),YEAR(階級!$D$2)-YEAR(F199)+1),IF(MONTH(階級!$D$2)&lt;4,YEAR(階級!$D$2)-YEAR(F199)-1,YEAR(階級!$D$2)-YEAR(F199))),階級!$F$2:$F$86,階級!$G$2:$G$86))</f>
        <v>----</v>
      </c>
      <c r="AE199" s="55"/>
      <c r="AF199" s="56"/>
      <c r="AG199" s="56"/>
      <c r="AH199" s="56"/>
      <c r="AI199" s="55"/>
      <c r="AJ199" s="56"/>
      <c r="AK199" s="56"/>
      <c r="AL199" s="56"/>
      <c r="AM199" s="55"/>
      <c r="AN199" s="56"/>
      <c r="AO199" s="56"/>
      <c r="AP199" s="56"/>
      <c r="AQ199" s="57"/>
      <c r="AR199" s="4" t="str">
        <f>IF(ISERROR(VLOOKUP(AQ199,階級!$A$2:$B$113,2,FALSE)),"--------",VLOOKUP(AQ199,階級!$A$2:$B$113,2,FALSE))</f>
        <v>--------</v>
      </c>
      <c r="AS199" s="4" t="str">
        <f>IF(COUNT(F199)=0,"----",LOOKUP(IF(F199-DATEVALUE(YEAR(F199)&amp;"/"&amp;"4/2")&lt;0,IF(MONTH(階級!$D$2)&lt;4,YEAR(階級!$D$2)-YEAR(F199),YEAR(階級!$D$2)-YEAR(F199)+1),IF(MONTH(階級!$D$2)&lt;4,YEAR(階級!$D$2)-YEAR(F199)-1,YEAR(階級!$D$2)-YEAR(F199))),階級!$F$2:$F$86,階級!$G$2:$G$86))</f>
        <v>----</v>
      </c>
      <c r="AT199" s="58"/>
      <c r="AU199" s="59"/>
      <c r="AV199" s="59"/>
      <c r="AW199" s="59"/>
      <c r="AX199" s="58"/>
      <c r="AY199" s="59"/>
      <c r="AZ199" s="59"/>
      <c r="BA199" s="59"/>
      <c r="BB199" s="58"/>
      <c r="BC199" s="59"/>
      <c r="BD199" s="59"/>
      <c r="BE199" s="59"/>
    </row>
    <row r="200" spans="1:57" ht="27" customHeight="1" x14ac:dyDescent="0.2">
      <c r="A200" s="32">
        <v>182</v>
      </c>
      <c r="B200" s="36">
        <f t="shared" si="2"/>
        <v>0</v>
      </c>
      <c r="C200" s="44"/>
      <c r="D200" s="44"/>
      <c r="E200" s="44"/>
      <c r="F200" s="45"/>
      <c r="G200" s="4" t="str">
        <f>IF(COUNT(F200)=0,"----",DATEDIF(F200,階級!$D$2,"y"))</f>
        <v>----</v>
      </c>
      <c r="H200" s="44"/>
      <c r="I200" s="46"/>
      <c r="J200" s="47"/>
      <c r="K200" s="44"/>
      <c r="L200" s="44"/>
      <c r="M200" s="4">
        <v>1</v>
      </c>
      <c r="N200" s="4" t="str">
        <f>IF(ISERROR(VLOOKUP(M200,階級!$A$2:$B$113,2,FALSE)),"--------",VLOOKUP(M200,階級!$A$2:$B$113,2,FALSE))</f>
        <v>型　団体</v>
      </c>
      <c r="O200" s="33" t="str">
        <f>IF(COUNT(F200)=0,"----",LOOKUP(IF(F200-DATEVALUE(YEAR(F200)&amp;"/"&amp;"4/2")&lt;0,IF(MONTH(階級!$D$2)&lt;4,YEAR(階級!$D$2)-YEAR(F200),YEAR(階級!$D$2)-YEAR(F200)+1),IF(MONTH(階級!$D$2)&lt;4,YEAR(階級!$D$2)-YEAR(F200)-1,YEAR(階級!$D$2)-YEAR(F200))),階級!$F$2:$F$86,階級!$G$2:$G$86))</f>
        <v>----</v>
      </c>
      <c r="P200" s="52"/>
      <c r="Q200" s="53"/>
      <c r="R200" s="53"/>
      <c r="S200" s="53"/>
      <c r="T200" s="52"/>
      <c r="U200" s="53"/>
      <c r="V200" s="53"/>
      <c r="W200" s="53"/>
      <c r="X200" s="52"/>
      <c r="Y200" s="53"/>
      <c r="Z200" s="53"/>
      <c r="AA200" s="53"/>
      <c r="AB200" s="54"/>
      <c r="AC200" s="4" t="str">
        <f>IF(ISERROR(VLOOKUP(AB200,階級!$A$2:$B$113,2,FALSE)),"--------",VLOOKUP(AB200,階級!$A$2:$B$113,2,FALSE))</f>
        <v>--------</v>
      </c>
      <c r="AD200" s="4" t="str">
        <f>IF(COUNT(F200)=0,"----",LOOKUP(IF(F200-DATEVALUE(YEAR(F200)&amp;"/"&amp;"4/2")&lt;0,IF(MONTH(階級!$D$2)&lt;4,YEAR(階級!$D$2)-YEAR(F200),YEAR(階級!$D$2)-YEAR(F200)+1),IF(MONTH(階級!$D$2)&lt;4,YEAR(階級!$D$2)-YEAR(F200)-1,YEAR(階級!$D$2)-YEAR(F200))),階級!$F$2:$F$86,階級!$G$2:$G$86))</f>
        <v>----</v>
      </c>
      <c r="AE200" s="55"/>
      <c r="AF200" s="56"/>
      <c r="AG200" s="56"/>
      <c r="AH200" s="56"/>
      <c r="AI200" s="55"/>
      <c r="AJ200" s="56"/>
      <c r="AK200" s="56"/>
      <c r="AL200" s="56"/>
      <c r="AM200" s="55"/>
      <c r="AN200" s="56"/>
      <c r="AO200" s="56"/>
      <c r="AP200" s="56"/>
      <c r="AQ200" s="57"/>
      <c r="AR200" s="4" t="str">
        <f>IF(ISERROR(VLOOKUP(AQ200,階級!$A$2:$B$113,2,FALSE)),"--------",VLOOKUP(AQ200,階級!$A$2:$B$113,2,FALSE))</f>
        <v>--------</v>
      </c>
      <c r="AS200" s="4" t="str">
        <f>IF(COUNT(F200)=0,"----",LOOKUP(IF(F200-DATEVALUE(YEAR(F200)&amp;"/"&amp;"4/2")&lt;0,IF(MONTH(階級!$D$2)&lt;4,YEAR(階級!$D$2)-YEAR(F200),YEAR(階級!$D$2)-YEAR(F200)+1),IF(MONTH(階級!$D$2)&lt;4,YEAR(階級!$D$2)-YEAR(F200)-1,YEAR(階級!$D$2)-YEAR(F200))),階級!$F$2:$F$86,階級!$G$2:$G$86))</f>
        <v>----</v>
      </c>
      <c r="AT200" s="58"/>
      <c r="AU200" s="59"/>
      <c r="AV200" s="59"/>
      <c r="AW200" s="59"/>
      <c r="AX200" s="58"/>
      <c r="AY200" s="59"/>
      <c r="AZ200" s="59"/>
      <c r="BA200" s="59"/>
      <c r="BB200" s="58"/>
      <c r="BC200" s="59"/>
      <c r="BD200" s="59"/>
      <c r="BE200" s="59"/>
    </row>
    <row r="201" spans="1:57" ht="27" customHeight="1" x14ac:dyDescent="0.2">
      <c r="A201" s="32">
        <v>183</v>
      </c>
      <c r="B201" s="36">
        <f t="shared" si="2"/>
        <v>0</v>
      </c>
      <c r="C201" s="44"/>
      <c r="D201" s="44"/>
      <c r="E201" s="44"/>
      <c r="F201" s="45"/>
      <c r="G201" s="4" t="str">
        <f>IF(COUNT(F201)=0,"----",DATEDIF(F201,階級!$D$2,"y"))</f>
        <v>----</v>
      </c>
      <c r="H201" s="44"/>
      <c r="I201" s="46"/>
      <c r="J201" s="47"/>
      <c r="K201" s="44"/>
      <c r="L201" s="44"/>
      <c r="M201" s="4">
        <v>1</v>
      </c>
      <c r="N201" s="4" t="str">
        <f>IF(ISERROR(VLOOKUP(M201,階級!$A$2:$B$113,2,FALSE)),"--------",VLOOKUP(M201,階級!$A$2:$B$113,2,FALSE))</f>
        <v>型　団体</v>
      </c>
      <c r="O201" s="33" t="str">
        <f>IF(COUNT(F201)=0,"----",LOOKUP(IF(F201-DATEVALUE(YEAR(F201)&amp;"/"&amp;"4/2")&lt;0,IF(MONTH(階級!$D$2)&lt;4,YEAR(階級!$D$2)-YEAR(F201),YEAR(階級!$D$2)-YEAR(F201)+1),IF(MONTH(階級!$D$2)&lt;4,YEAR(階級!$D$2)-YEAR(F201)-1,YEAR(階級!$D$2)-YEAR(F201))),階級!$F$2:$F$86,階級!$G$2:$G$86))</f>
        <v>----</v>
      </c>
      <c r="P201" s="52"/>
      <c r="Q201" s="53"/>
      <c r="R201" s="53"/>
      <c r="S201" s="53"/>
      <c r="T201" s="52"/>
      <c r="U201" s="53"/>
      <c r="V201" s="53"/>
      <c r="W201" s="53"/>
      <c r="X201" s="52"/>
      <c r="Y201" s="53"/>
      <c r="Z201" s="53"/>
      <c r="AA201" s="53"/>
      <c r="AB201" s="54"/>
      <c r="AC201" s="4" t="str">
        <f>IF(ISERROR(VLOOKUP(AB201,階級!$A$2:$B$113,2,FALSE)),"--------",VLOOKUP(AB201,階級!$A$2:$B$113,2,FALSE))</f>
        <v>--------</v>
      </c>
      <c r="AD201" s="4" t="str">
        <f>IF(COUNT(F201)=0,"----",LOOKUP(IF(F201-DATEVALUE(YEAR(F201)&amp;"/"&amp;"4/2")&lt;0,IF(MONTH(階級!$D$2)&lt;4,YEAR(階級!$D$2)-YEAR(F201),YEAR(階級!$D$2)-YEAR(F201)+1),IF(MONTH(階級!$D$2)&lt;4,YEAR(階級!$D$2)-YEAR(F201)-1,YEAR(階級!$D$2)-YEAR(F201))),階級!$F$2:$F$86,階級!$G$2:$G$86))</f>
        <v>----</v>
      </c>
      <c r="AE201" s="55"/>
      <c r="AF201" s="56"/>
      <c r="AG201" s="56"/>
      <c r="AH201" s="56"/>
      <c r="AI201" s="55"/>
      <c r="AJ201" s="56"/>
      <c r="AK201" s="56"/>
      <c r="AL201" s="56"/>
      <c r="AM201" s="55"/>
      <c r="AN201" s="56"/>
      <c r="AO201" s="56"/>
      <c r="AP201" s="56"/>
      <c r="AQ201" s="57"/>
      <c r="AR201" s="4" t="str">
        <f>IF(ISERROR(VLOOKUP(AQ201,階級!$A$2:$B$113,2,FALSE)),"--------",VLOOKUP(AQ201,階級!$A$2:$B$113,2,FALSE))</f>
        <v>--------</v>
      </c>
      <c r="AS201" s="4" t="str">
        <f>IF(COUNT(F201)=0,"----",LOOKUP(IF(F201-DATEVALUE(YEAR(F201)&amp;"/"&amp;"4/2")&lt;0,IF(MONTH(階級!$D$2)&lt;4,YEAR(階級!$D$2)-YEAR(F201),YEAR(階級!$D$2)-YEAR(F201)+1),IF(MONTH(階級!$D$2)&lt;4,YEAR(階級!$D$2)-YEAR(F201)-1,YEAR(階級!$D$2)-YEAR(F201))),階級!$F$2:$F$86,階級!$G$2:$G$86))</f>
        <v>----</v>
      </c>
      <c r="AT201" s="58"/>
      <c r="AU201" s="59"/>
      <c r="AV201" s="59"/>
      <c r="AW201" s="59"/>
      <c r="AX201" s="58"/>
      <c r="AY201" s="59"/>
      <c r="AZ201" s="59"/>
      <c r="BA201" s="59"/>
      <c r="BB201" s="58"/>
      <c r="BC201" s="59"/>
      <c r="BD201" s="59"/>
      <c r="BE201" s="59"/>
    </row>
    <row r="202" spans="1:57" ht="27" customHeight="1" x14ac:dyDescent="0.2">
      <c r="A202" s="32">
        <v>184</v>
      </c>
      <c r="B202" s="36">
        <f t="shared" si="2"/>
        <v>0</v>
      </c>
      <c r="C202" s="44"/>
      <c r="D202" s="44"/>
      <c r="E202" s="44"/>
      <c r="F202" s="45"/>
      <c r="G202" s="4" t="str">
        <f>IF(COUNT(F202)=0,"----",DATEDIF(F202,階級!$D$2,"y"))</f>
        <v>----</v>
      </c>
      <c r="H202" s="44"/>
      <c r="I202" s="46"/>
      <c r="J202" s="47"/>
      <c r="K202" s="44"/>
      <c r="L202" s="44"/>
      <c r="M202" s="4">
        <v>1</v>
      </c>
      <c r="N202" s="4" t="str">
        <f>IF(ISERROR(VLOOKUP(M202,階級!$A$2:$B$113,2,FALSE)),"--------",VLOOKUP(M202,階級!$A$2:$B$113,2,FALSE))</f>
        <v>型　団体</v>
      </c>
      <c r="O202" s="33" t="str">
        <f>IF(COUNT(F202)=0,"----",LOOKUP(IF(F202-DATEVALUE(YEAR(F202)&amp;"/"&amp;"4/2")&lt;0,IF(MONTH(階級!$D$2)&lt;4,YEAR(階級!$D$2)-YEAR(F202),YEAR(階級!$D$2)-YEAR(F202)+1),IF(MONTH(階級!$D$2)&lt;4,YEAR(階級!$D$2)-YEAR(F202)-1,YEAR(階級!$D$2)-YEAR(F202))),階級!$F$2:$F$86,階級!$G$2:$G$86))</f>
        <v>----</v>
      </c>
      <c r="P202" s="52"/>
      <c r="Q202" s="53"/>
      <c r="R202" s="53"/>
      <c r="S202" s="53"/>
      <c r="T202" s="52"/>
      <c r="U202" s="53"/>
      <c r="V202" s="53"/>
      <c r="W202" s="53"/>
      <c r="X202" s="52"/>
      <c r="Y202" s="53"/>
      <c r="Z202" s="53"/>
      <c r="AA202" s="53"/>
      <c r="AB202" s="54"/>
      <c r="AC202" s="4" t="str">
        <f>IF(ISERROR(VLOOKUP(AB202,階級!$A$2:$B$113,2,FALSE)),"--------",VLOOKUP(AB202,階級!$A$2:$B$113,2,FALSE))</f>
        <v>--------</v>
      </c>
      <c r="AD202" s="4" t="str">
        <f>IF(COUNT(F202)=0,"----",LOOKUP(IF(F202-DATEVALUE(YEAR(F202)&amp;"/"&amp;"4/2")&lt;0,IF(MONTH(階級!$D$2)&lt;4,YEAR(階級!$D$2)-YEAR(F202),YEAR(階級!$D$2)-YEAR(F202)+1),IF(MONTH(階級!$D$2)&lt;4,YEAR(階級!$D$2)-YEAR(F202)-1,YEAR(階級!$D$2)-YEAR(F202))),階級!$F$2:$F$86,階級!$G$2:$G$86))</f>
        <v>----</v>
      </c>
      <c r="AE202" s="55"/>
      <c r="AF202" s="56"/>
      <c r="AG202" s="56"/>
      <c r="AH202" s="56"/>
      <c r="AI202" s="55"/>
      <c r="AJ202" s="56"/>
      <c r="AK202" s="56"/>
      <c r="AL202" s="56"/>
      <c r="AM202" s="55"/>
      <c r="AN202" s="56"/>
      <c r="AO202" s="56"/>
      <c r="AP202" s="56"/>
      <c r="AQ202" s="57"/>
      <c r="AR202" s="4" t="str">
        <f>IF(ISERROR(VLOOKUP(AQ202,階級!$A$2:$B$113,2,FALSE)),"--------",VLOOKUP(AQ202,階級!$A$2:$B$113,2,FALSE))</f>
        <v>--------</v>
      </c>
      <c r="AS202" s="4" t="str">
        <f>IF(COUNT(F202)=0,"----",LOOKUP(IF(F202-DATEVALUE(YEAR(F202)&amp;"/"&amp;"4/2")&lt;0,IF(MONTH(階級!$D$2)&lt;4,YEAR(階級!$D$2)-YEAR(F202),YEAR(階級!$D$2)-YEAR(F202)+1),IF(MONTH(階級!$D$2)&lt;4,YEAR(階級!$D$2)-YEAR(F202)-1,YEAR(階級!$D$2)-YEAR(F202))),階級!$F$2:$F$86,階級!$G$2:$G$86))</f>
        <v>----</v>
      </c>
      <c r="AT202" s="58"/>
      <c r="AU202" s="59"/>
      <c r="AV202" s="59"/>
      <c r="AW202" s="59"/>
      <c r="AX202" s="58"/>
      <c r="AY202" s="59"/>
      <c r="AZ202" s="59"/>
      <c r="BA202" s="59"/>
      <c r="BB202" s="58"/>
      <c r="BC202" s="59"/>
      <c r="BD202" s="59"/>
      <c r="BE202" s="59"/>
    </row>
    <row r="203" spans="1:57" ht="27" customHeight="1" x14ac:dyDescent="0.2">
      <c r="A203" s="32">
        <v>185</v>
      </c>
      <c r="B203" s="36">
        <f t="shared" si="2"/>
        <v>0</v>
      </c>
      <c r="C203" s="44"/>
      <c r="D203" s="44"/>
      <c r="E203" s="44"/>
      <c r="F203" s="45"/>
      <c r="G203" s="4" t="str">
        <f>IF(COUNT(F203)=0,"----",DATEDIF(F203,階級!$D$2,"y"))</f>
        <v>----</v>
      </c>
      <c r="H203" s="44"/>
      <c r="I203" s="46"/>
      <c r="J203" s="47"/>
      <c r="K203" s="44"/>
      <c r="L203" s="44"/>
      <c r="M203" s="4">
        <v>1</v>
      </c>
      <c r="N203" s="4" t="str">
        <f>IF(ISERROR(VLOOKUP(M203,階級!$A$2:$B$113,2,FALSE)),"--------",VLOOKUP(M203,階級!$A$2:$B$113,2,FALSE))</f>
        <v>型　団体</v>
      </c>
      <c r="O203" s="33" t="str">
        <f>IF(COUNT(F203)=0,"----",LOOKUP(IF(F203-DATEVALUE(YEAR(F203)&amp;"/"&amp;"4/2")&lt;0,IF(MONTH(階級!$D$2)&lt;4,YEAR(階級!$D$2)-YEAR(F203),YEAR(階級!$D$2)-YEAR(F203)+1),IF(MONTH(階級!$D$2)&lt;4,YEAR(階級!$D$2)-YEAR(F203)-1,YEAR(階級!$D$2)-YEAR(F203))),階級!$F$2:$F$86,階級!$G$2:$G$86))</f>
        <v>----</v>
      </c>
      <c r="P203" s="52"/>
      <c r="Q203" s="53"/>
      <c r="R203" s="53"/>
      <c r="S203" s="53"/>
      <c r="T203" s="52"/>
      <c r="U203" s="53"/>
      <c r="V203" s="53"/>
      <c r="W203" s="53"/>
      <c r="X203" s="52"/>
      <c r="Y203" s="53"/>
      <c r="Z203" s="53"/>
      <c r="AA203" s="53"/>
      <c r="AB203" s="54"/>
      <c r="AC203" s="4" t="str">
        <f>IF(ISERROR(VLOOKUP(AB203,階級!$A$2:$B$113,2,FALSE)),"--------",VLOOKUP(AB203,階級!$A$2:$B$113,2,FALSE))</f>
        <v>--------</v>
      </c>
      <c r="AD203" s="4" t="str">
        <f>IF(COUNT(F203)=0,"----",LOOKUP(IF(F203-DATEVALUE(YEAR(F203)&amp;"/"&amp;"4/2")&lt;0,IF(MONTH(階級!$D$2)&lt;4,YEAR(階級!$D$2)-YEAR(F203),YEAR(階級!$D$2)-YEAR(F203)+1),IF(MONTH(階級!$D$2)&lt;4,YEAR(階級!$D$2)-YEAR(F203)-1,YEAR(階級!$D$2)-YEAR(F203))),階級!$F$2:$F$86,階級!$G$2:$G$86))</f>
        <v>----</v>
      </c>
      <c r="AE203" s="55"/>
      <c r="AF203" s="56"/>
      <c r="AG203" s="56"/>
      <c r="AH203" s="56"/>
      <c r="AI203" s="55"/>
      <c r="AJ203" s="56"/>
      <c r="AK203" s="56"/>
      <c r="AL203" s="56"/>
      <c r="AM203" s="55"/>
      <c r="AN203" s="56"/>
      <c r="AO203" s="56"/>
      <c r="AP203" s="56"/>
      <c r="AQ203" s="57"/>
      <c r="AR203" s="4" t="str">
        <f>IF(ISERROR(VLOOKUP(AQ203,階級!$A$2:$B$113,2,FALSE)),"--------",VLOOKUP(AQ203,階級!$A$2:$B$113,2,FALSE))</f>
        <v>--------</v>
      </c>
      <c r="AS203" s="4" t="str">
        <f>IF(COUNT(F203)=0,"----",LOOKUP(IF(F203-DATEVALUE(YEAR(F203)&amp;"/"&amp;"4/2")&lt;0,IF(MONTH(階級!$D$2)&lt;4,YEAR(階級!$D$2)-YEAR(F203),YEAR(階級!$D$2)-YEAR(F203)+1),IF(MONTH(階級!$D$2)&lt;4,YEAR(階級!$D$2)-YEAR(F203)-1,YEAR(階級!$D$2)-YEAR(F203))),階級!$F$2:$F$86,階級!$G$2:$G$86))</f>
        <v>----</v>
      </c>
      <c r="AT203" s="58"/>
      <c r="AU203" s="59"/>
      <c r="AV203" s="59"/>
      <c r="AW203" s="59"/>
      <c r="AX203" s="58"/>
      <c r="AY203" s="59"/>
      <c r="AZ203" s="59"/>
      <c r="BA203" s="59"/>
      <c r="BB203" s="58"/>
      <c r="BC203" s="59"/>
      <c r="BD203" s="59"/>
      <c r="BE203" s="59"/>
    </row>
    <row r="204" spans="1:57" ht="27" customHeight="1" x14ac:dyDescent="0.2">
      <c r="A204" s="32">
        <v>186</v>
      </c>
      <c r="B204" s="36">
        <f t="shared" si="2"/>
        <v>0</v>
      </c>
      <c r="C204" s="44"/>
      <c r="D204" s="44"/>
      <c r="E204" s="44"/>
      <c r="F204" s="45"/>
      <c r="G204" s="4" t="str">
        <f>IF(COUNT(F204)=0,"----",DATEDIF(F204,階級!$D$2,"y"))</f>
        <v>----</v>
      </c>
      <c r="H204" s="44"/>
      <c r="I204" s="46"/>
      <c r="J204" s="47"/>
      <c r="K204" s="44"/>
      <c r="L204" s="44"/>
      <c r="M204" s="4">
        <v>1</v>
      </c>
      <c r="N204" s="4" t="str">
        <f>IF(ISERROR(VLOOKUP(M204,階級!$A$2:$B$113,2,FALSE)),"--------",VLOOKUP(M204,階級!$A$2:$B$113,2,FALSE))</f>
        <v>型　団体</v>
      </c>
      <c r="O204" s="33" t="str">
        <f>IF(COUNT(F204)=0,"----",LOOKUP(IF(F204-DATEVALUE(YEAR(F204)&amp;"/"&amp;"4/2")&lt;0,IF(MONTH(階級!$D$2)&lt;4,YEAR(階級!$D$2)-YEAR(F204),YEAR(階級!$D$2)-YEAR(F204)+1),IF(MONTH(階級!$D$2)&lt;4,YEAR(階級!$D$2)-YEAR(F204)-1,YEAR(階級!$D$2)-YEAR(F204))),階級!$F$2:$F$86,階級!$G$2:$G$86))</f>
        <v>----</v>
      </c>
      <c r="P204" s="52"/>
      <c r="Q204" s="53"/>
      <c r="R204" s="53"/>
      <c r="S204" s="53"/>
      <c r="T204" s="52"/>
      <c r="U204" s="53"/>
      <c r="V204" s="53"/>
      <c r="W204" s="53"/>
      <c r="X204" s="52"/>
      <c r="Y204" s="53"/>
      <c r="Z204" s="53"/>
      <c r="AA204" s="53"/>
      <c r="AB204" s="54"/>
      <c r="AC204" s="4" t="str">
        <f>IF(ISERROR(VLOOKUP(AB204,階級!$A$2:$B$113,2,FALSE)),"--------",VLOOKUP(AB204,階級!$A$2:$B$113,2,FALSE))</f>
        <v>--------</v>
      </c>
      <c r="AD204" s="4" t="str">
        <f>IF(COUNT(F204)=0,"----",LOOKUP(IF(F204-DATEVALUE(YEAR(F204)&amp;"/"&amp;"4/2")&lt;0,IF(MONTH(階級!$D$2)&lt;4,YEAR(階級!$D$2)-YEAR(F204),YEAR(階級!$D$2)-YEAR(F204)+1),IF(MONTH(階級!$D$2)&lt;4,YEAR(階級!$D$2)-YEAR(F204)-1,YEAR(階級!$D$2)-YEAR(F204))),階級!$F$2:$F$86,階級!$G$2:$G$86))</f>
        <v>----</v>
      </c>
      <c r="AE204" s="55"/>
      <c r="AF204" s="56"/>
      <c r="AG204" s="56"/>
      <c r="AH204" s="56"/>
      <c r="AI204" s="55"/>
      <c r="AJ204" s="56"/>
      <c r="AK204" s="56"/>
      <c r="AL204" s="56"/>
      <c r="AM204" s="55"/>
      <c r="AN204" s="56"/>
      <c r="AO204" s="56"/>
      <c r="AP204" s="56"/>
      <c r="AQ204" s="57"/>
      <c r="AR204" s="4" t="str">
        <f>IF(ISERROR(VLOOKUP(AQ204,階級!$A$2:$B$113,2,FALSE)),"--------",VLOOKUP(AQ204,階級!$A$2:$B$113,2,FALSE))</f>
        <v>--------</v>
      </c>
      <c r="AS204" s="4" t="str">
        <f>IF(COUNT(F204)=0,"----",LOOKUP(IF(F204-DATEVALUE(YEAR(F204)&amp;"/"&amp;"4/2")&lt;0,IF(MONTH(階級!$D$2)&lt;4,YEAR(階級!$D$2)-YEAR(F204),YEAR(階級!$D$2)-YEAR(F204)+1),IF(MONTH(階級!$D$2)&lt;4,YEAR(階級!$D$2)-YEAR(F204)-1,YEAR(階級!$D$2)-YEAR(F204))),階級!$F$2:$F$86,階級!$G$2:$G$86))</f>
        <v>----</v>
      </c>
      <c r="AT204" s="58"/>
      <c r="AU204" s="59"/>
      <c r="AV204" s="59"/>
      <c r="AW204" s="59"/>
      <c r="AX204" s="58"/>
      <c r="AY204" s="59"/>
      <c r="AZ204" s="59"/>
      <c r="BA204" s="59"/>
      <c r="BB204" s="58"/>
      <c r="BC204" s="59"/>
      <c r="BD204" s="59"/>
      <c r="BE204" s="59"/>
    </row>
    <row r="205" spans="1:57" ht="27" customHeight="1" x14ac:dyDescent="0.2">
      <c r="A205" s="32">
        <v>187</v>
      </c>
      <c r="B205" s="36">
        <f t="shared" si="2"/>
        <v>0</v>
      </c>
      <c r="C205" s="44"/>
      <c r="D205" s="44"/>
      <c r="E205" s="44"/>
      <c r="F205" s="45"/>
      <c r="G205" s="4" t="str">
        <f>IF(COUNT(F205)=0,"----",DATEDIF(F205,階級!$D$2,"y"))</f>
        <v>----</v>
      </c>
      <c r="H205" s="44"/>
      <c r="I205" s="46"/>
      <c r="J205" s="47"/>
      <c r="K205" s="44"/>
      <c r="L205" s="44"/>
      <c r="M205" s="4">
        <v>1</v>
      </c>
      <c r="N205" s="4" t="str">
        <f>IF(ISERROR(VLOOKUP(M205,階級!$A$2:$B$113,2,FALSE)),"--------",VLOOKUP(M205,階級!$A$2:$B$113,2,FALSE))</f>
        <v>型　団体</v>
      </c>
      <c r="O205" s="33" t="str">
        <f>IF(COUNT(F205)=0,"----",LOOKUP(IF(F205-DATEVALUE(YEAR(F205)&amp;"/"&amp;"4/2")&lt;0,IF(MONTH(階級!$D$2)&lt;4,YEAR(階級!$D$2)-YEAR(F205),YEAR(階級!$D$2)-YEAR(F205)+1),IF(MONTH(階級!$D$2)&lt;4,YEAR(階級!$D$2)-YEAR(F205)-1,YEAR(階級!$D$2)-YEAR(F205))),階級!$F$2:$F$86,階級!$G$2:$G$86))</f>
        <v>----</v>
      </c>
      <c r="P205" s="52"/>
      <c r="Q205" s="53"/>
      <c r="R205" s="53"/>
      <c r="S205" s="53"/>
      <c r="T205" s="52"/>
      <c r="U205" s="53"/>
      <c r="V205" s="53"/>
      <c r="W205" s="53"/>
      <c r="X205" s="52"/>
      <c r="Y205" s="53"/>
      <c r="Z205" s="53"/>
      <c r="AA205" s="53"/>
      <c r="AB205" s="54"/>
      <c r="AC205" s="4" t="str">
        <f>IF(ISERROR(VLOOKUP(AB205,階級!$A$2:$B$113,2,FALSE)),"--------",VLOOKUP(AB205,階級!$A$2:$B$113,2,FALSE))</f>
        <v>--------</v>
      </c>
      <c r="AD205" s="4" t="str">
        <f>IF(COUNT(F205)=0,"----",LOOKUP(IF(F205-DATEVALUE(YEAR(F205)&amp;"/"&amp;"4/2")&lt;0,IF(MONTH(階級!$D$2)&lt;4,YEAR(階級!$D$2)-YEAR(F205),YEAR(階級!$D$2)-YEAR(F205)+1),IF(MONTH(階級!$D$2)&lt;4,YEAR(階級!$D$2)-YEAR(F205)-1,YEAR(階級!$D$2)-YEAR(F205))),階級!$F$2:$F$86,階級!$G$2:$G$86))</f>
        <v>----</v>
      </c>
      <c r="AE205" s="55"/>
      <c r="AF205" s="56"/>
      <c r="AG205" s="56"/>
      <c r="AH205" s="56"/>
      <c r="AI205" s="55"/>
      <c r="AJ205" s="56"/>
      <c r="AK205" s="56"/>
      <c r="AL205" s="56"/>
      <c r="AM205" s="55"/>
      <c r="AN205" s="56"/>
      <c r="AO205" s="56"/>
      <c r="AP205" s="56"/>
      <c r="AQ205" s="57"/>
      <c r="AR205" s="4" t="str">
        <f>IF(ISERROR(VLOOKUP(AQ205,階級!$A$2:$B$113,2,FALSE)),"--------",VLOOKUP(AQ205,階級!$A$2:$B$113,2,FALSE))</f>
        <v>--------</v>
      </c>
      <c r="AS205" s="4" t="str">
        <f>IF(COUNT(F205)=0,"----",LOOKUP(IF(F205-DATEVALUE(YEAR(F205)&amp;"/"&amp;"4/2")&lt;0,IF(MONTH(階級!$D$2)&lt;4,YEAR(階級!$D$2)-YEAR(F205),YEAR(階級!$D$2)-YEAR(F205)+1),IF(MONTH(階級!$D$2)&lt;4,YEAR(階級!$D$2)-YEAR(F205)-1,YEAR(階級!$D$2)-YEAR(F205))),階級!$F$2:$F$86,階級!$G$2:$G$86))</f>
        <v>----</v>
      </c>
      <c r="AT205" s="58"/>
      <c r="AU205" s="59"/>
      <c r="AV205" s="59"/>
      <c r="AW205" s="59"/>
      <c r="AX205" s="58"/>
      <c r="AY205" s="59"/>
      <c r="AZ205" s="59"/>
      <c r="BA205" s="59"/>
      <c r="BB205" s="58"/>
      <c r="BC205" s="59"/>
      <c r="BD205" s="59"/>
      <c r="BE205" s="59"/>
    </row>
    <row r="206" spans="1:57" ht="27" customHeight="1" x14ac:dyDescent="0.2">
      <c r="A206" s="32">
        <v>188</v>
      </c>
      <c r="B206" s="36">
        <f t="shared" si="2"/>
        <v>0</v>
      </c>
      <c r="C206" s="44"/>
      <c r="D206" s="44"/>
      <c r="E206" s="44"/>
      <c r="F206" s="45"/>
      <c r="G206" s="4" t="str">
        <f>IF(COUNT(F206)=0,"----",DATEDIF(F206,階級!$D$2,"y"))</f>
        <v>----</v>
      </c>
      <c r="H206" s="44"/>
      <c r="I206" s="46"/>
      <c r="J206" s="47"/>
      <c r="K206" s="44"/>
      <c r="L206" s="44"/>
      <c r="M206" s="4">
        <v>1</v>
      </c>
      <c r="N206" s="4" t="str">
        <f>IF(ISERROR(VLOOKUP(M206,階級!$A$2:$B$113,2,FALSE)),"--------",VLOOKUP(M206,階級!$A$2:$B$113,2,FALSE))</f>
        <v>型　団体</v>
      </c>
      <c r="O206" s="33" t="str">
        <f>IF(COUNT(F206)=0,"----",LOOKUP(IF(F206-DATEVALUE(YEAR(F206)&amp;"/"&amp;"4/2")&lt;0,IF(MONTH(階級!$D$2)&lt;4,YEAR(階級!$D$2)-YEAR(F206),YEAR(階級!$D$2)-YEAR(F206)+1),IF(MONTH(階級!$D$2)&lt;4,YEAR(階級!$D$2)-YEAR(F206)-1,YEAR(階級!$D$2)-YEAR(F206))),階級!$F$2:$F$86,階級!$G$2:$G$86))</f>
        <v>----</v>
      </c>
      <c r="P206" s="52"/>
      <c r="Q206" s="53"/>
      <c r="R206" s="53"/>
      <c r="S206" s="53"/>
      <c r="T206" s="52"/>
      <c r="U206" s="53"/>
      <c r="V206" s="53"/>
      <c r="W206" s="53"/>
      <c r="X206" s="52"/>
      <c r="Y206" s="53"/>
      <c r="Z206" s="53"/>
      <c r="AA206" s="53"/>
      <c r="AB206" s="54"/>
      <c r="AC206" s="4" t="str">
        <f>IF(ISERROR(VLOOKUP(AB206,階級!$A$2:$B$113,2,FALSE)),"--------",VLOOKUP(AB206,階級!$A$2:$B$113,2,FALSE))</f>
        <v>--------</v>
      </c>
      <c r="AD206" s="4" t="str">
        <f>IF(COUNT(F206)=0,"----",LOOKUP(IF(F206-DATEVALUE(YEAR(F206)&amp;"/"&amp;"4/2")&lt;0,IF(MONTH(階級!$D$2)&lt;4,YEAR(階級!$D$2)-YEAR(F206),YEAR(階級!$D$2)-YEAR(F206)+1),IF(MONTH(階級!$D$2)&lt;4,YEAR(階級!$D$2)-YEAR(F206)-1,YEAR(階級!$D$2)-YEAR(F206))),階級!$F$2:$F$86,階級!$G$2:$G$86))</f>
        <v>----</v>
      </c>
      <c r="AE206" s="55"/>
      <c r="AF206" s="56"/>
      <c r="AG206" s="56"/>
      <c r="AH206" s="56"/>
      <c r="AI206" s="55"/>
      <c r="AJ206" s="56"/>
      <c r="AK206" s="56"/>
      <c r="AL206" s="56"/>
      <c r="AM206" s="55"/>
      <c r="AN206" s="56"/>
      <c r="AO206" s="56"/>
      <c r="AP206" s="56"/>
      <c r="AQ206" s="57"/>
      <c r="AR206" s="4" t="str">
        <f>IF(ISERROR(VLOOKUP(AQ206,階級!$A$2:$B$113,2,FALSE)),"--------",VLOOKUP(AQ206,階級!$A$2:$B$113,2,FALSE))</f>
        <v>--------</v>
      </c>
      <c r="AS206" s="4" t="str">
        <f>IF(COUNT(F206)=0,"----",LOOKUP(IF(F206-DATEVALUE(YEAR(F206)&amp;"/"&amp;"4/2")&lt;0,IF(MONTH(階級!$D$2)&lt;4,YEAR(階級!$D$2)-YEAR(F206),YEAR(階級!$D$2)-YEAR(F206)+1),IF(MONTH(階級!$D$2)&lt;4,YEAR(階級!$D$2)-YEAR(F206)-1,YEAR(階級!$D$2)-YEAR(F206))),階級!$F$2:$F$86,階級!$G$2:$G$86))</f>
        <v>----</v>
      </c>
      <c r="AT206" s="58"/>
      <c r="AU206" s="59"/>
      <c r="AV206" s="59"/>
      <c r="AW206" s="59"/>
      <c r="AX206" s="58"/>
      <c r="AY206" s="59"/>
      <c r="AZ206" s="59"/>
      <c r="BA206" s="59"/>
      <c r="BB206" s="58"/>
      <c r="BC206" s="59"/>
      <c r="BD206" s="59"/>
      <c r="BE206" s="59"/>
    </row>
    <row r="207" spans="1:57" ht="27" customHeight="1" x14ac:dyDescent="0.2">
      <c r="A207" s="32">
        <v>189</v>
      </c>
      <c r="B207" s="36">
        <f t="shared" si="2"/>
        <v>0</v>
      </c>
      <c r="C207" s="44"/>
      <c r="D207" s="44"/>
      <c r="E207" s="44"/>
      <c r="F207" s="45"/>
      <c r="G207" s="4" t="str">
        <f>IF(COUNT(F207)=0,"----",DATEDIF(F207,階級!$D$2,"y"))</f>
        <v>----</v>
      </c>
      <c r="H207" s="44"/>
      <c r="I207" s="46"/>
      <c r="J207" s="47"/>
      <c r="K207" s="44"/>
      <c r="L207" s="44"/>
      <c r="M207" s="4">
        <v>1</v>
      </c>
      <c r="N207" s="4" t="str">
        <f>IF(ISERROR(VLOOKUP(M207,階級!$A$2:$B$113,2,FALSE)),"--------",VLOOKUP(M207,階級!$A$2:$B$113,2,FALSE))</f>
        <v>型　団体</v>
      </c>
      <c r="O207" s="33" t="str">
        <f>IF(COUNT(F207)=0,"----",LOOKUP(IF(F207-DATEVALUE(YEAR(F207)&amp;"/"&amp;"4/2")&lt;0,IF(MONTH(階級!$D$2)&lt;4,YEAR(階級!$D$2)-YEAR(F207),YEAR(階級!$D$2)-YEAR(F207)+1),IF(MONTH(階級!$D$2)&lt;4,YEAR(階級!$D$2)-YEAR(F207)-1,YEAR(階級!$D$2)-YEAR(F207))),階級!$F$2:$F$86,階級!$G$2:$G$86))</f>
        <v>----</v>
      </c>
      <c r="P207" s="52"/>
      <c r="Q207" s="53"/>
      <c r="R207" s="53"/>
      <c r="S207" s="53"/>
      <c r="T207" s="52"/>
      <c r="U207" s="53"/>
      <c r="V207" s="53"/>
      <c r="W207" s="53"/>
      <c r="X207" s="52"/>
      <c r="Y207" s="53"/>
      <c r="Z207" s="53"/>
      <c r="AA207" s="53"/>
      <c r="AB207" s="54"/>
      <c r="AC207" s="4" t="str">
        <f>IF(ISERROR(VLOOKUP(AB207,階級!$A$2:$B$113,2,FALSE)),"--------",VLOOKUP(AB207,階級!$A$2:$B$113,2,FALSE))</f>
        <v>--------</v>
      </c>
      <c r="AD207" s="4" t="str">
        <f>IF(COUNT(F207)=0,"----",LOOKUP(IF(F207-DATEVALUE(YEAR(F207)&amp;"/"&amp;"4/2")&lt;0,IF(MONTH(階級!$D$2)&lt;4,YEAR(階級!$D$2)-YEAR(F207),YEAR(階級!$D$2)-YEAR(F207)+1),IF(MONTH(階級!$D$2)&lt;4,YEAR(階級!$D$2)-YEAR(F207)-1,YEAR(階級!$D$2)-YEAR(F207))),階級!$F$2:$F$86,階級!$G$2:$G$86))</f>
        <v>----</v>
      </c>
      <c r="AE207" s="55"/>
      <c r="AF207" s="56"/>
      <c r="AG207" s="56"/>
      <c r="AH207" s="56"/>
      <c r="AI207" s="55"/>
      <c r="AJ207" s="56"/>
      <c r="AK207" s="56"/>
      <c r="AL207" s="56"/>
      <c r="AM207" s="55"/>
      <c r="AN207" s="56"/>
      <c r="AO207" s="56"/>
      <c r="AP207" s="56"/>
      <c r="AQ207" s="57"/>
      <c r="AR207" s="4" t="str">
        <f>IF(ISERROR(VLOOKUP(AQ207,階級!$A$2:$B$113,2,FALSE)),"--------",VLOOKUP(AQ207,階級!$A$2:$B$113,2,FALSE))</f>
        <v>--------</v>
      </c>
      <c r="AS207" s="4" t="str">
        <f>IF(COUNT(F207)=0,"----",LOOKUP(IF(F207-DATEVALUE(YEAR(F207)&amp;"/"&amp;"4/2")&lt;0,IF(MONTH(階級!$D$2)&lt;4,YEAR(階級!$D$2)-YEAR(F207),YEAR(階級!$D$2)-YEAR(F207)+1),IF(MONTH(階級!$D$2)&lt;4,YEAR(階級!$D$2)-YEAR(F207)-1,YEAR(階級!$D$2)-YEAR(F207))),階級!$F$2:$F$86,階級!$G$2:$G$86))</f>
        <v>----</v>
      </c>
      <c r="AT207" s="58"/>
      <c r="AU207" s="59"/>
      <c r="AV207" s="59"/>
      <c r="AW207" s="59"/>
      <c r="AX207" s="58"/>
      <c r="AY207" s="59"/>
      <c r="AZ207" s="59"/>
      <c r="BA207" s="59"/>
      <c r="BB207" s="58"/>
      <c r="BC207" s="59"/>
      <c r="BD207" s="59"/>
      <c r="BE207" s="59"/>
    </row>
    <row r="208" spans="1:57" ht="27" customHeight="1" x14ac:dyDescent="0.2">
      <c r="A208" s="32">
        <v>190</v>
      </c>
      <c r="B208" s="36">
        <f t="shared" si="2"/>
        <v>0</v>
      </c>
      <c r="C208" s="44"/>
      <c r="D208" s="44"/>
      <c r="E208" s="44"/>
      <c r="F208" s="45"/>
      <c r="G208" s="4" t="str">
        <f>IF(COUNT(F208)=0,"----",DATEDIF(F208,階級!$D$2,"y"))</f>
        <v>----</v>
      </c>
      <c r="H208" s="44"/>
      <c r="I208" s="46"/>
      <c r="J208" s="47"/>
      <c r="K208" s="44"/>
      <c r="L208" s="44"/>
      <c r="M208" s="4">
        <v>1</v>
      </c>
      <c r="N208" s="4" t="str">
        <f>IF(ISERROR(VLOOKUP(M208,階級!$A$2:$B$113,2,FALSE)),"--------",VLOOKUP(M208,階級!$A$2:$B$113,2,FALSE))</f>
        <v>型　団体</v>
      </c>
      <c r="O208" s="33" t="str">
        <f>IF(COUNT(F208)=0,"----",LOOKUP(IF(F208-DATEVALUE(YEAR(F208)&amp;"/"&amp;"4/2")&lt;0,IF(MONTH(階級!$D$2)&lt;4,YEAR(階級!$D$2)-YEAR(F208),YEAR(階級!$D$2)-YEAR(F208)+1),IF(MONTH(階級!$D$2)&lt;4,YEAR(階級!$D$2)-YEAR(F208)-1,YEAR(階級!$D$2)-YEAR(F208))),階級!$F$2:$F$86,階級!$G$2:$G$86))</f>
        <v>----</v>
      </c>
      <c r="P208" s="52"/>
      <c r="Q208" s="53"/>
      <c r="R208" s="53"/>
      <c r="S208" s="53"/>
      <c r="T208" s="52"/>
      <c r="U208" s="53"/>
      <c r="V208" s="53"/>
      <c r="W208" s="53"/>
      <c r="X208" s="52"/>
      <c r="Y208" s="53"/>
      <c r="Z208" s="53"/>
      <c r="AA208" s="53"/>
      <c r="AB208" s="54"/>
      <c r="AC208" s="4" t="str">
        <f>IF(ISERROR(VLOOKUP(AB208,階級!$A$2:$B$113,2,FALSE)),"--------",VLOOKUP(AB208,階級!$A$2:$B$113,2,FALSE))</f>
        <v>--------</v>
      </c>
      <c r="AD208" s="4" t="str">
        <f>IF(COUNT(F208)=0,"----",LOOKUP(IF(F208-DATEVALUE(YEAR(F208)&amp;"/"&amp;"4/2")&lt;0,IF(MONTH(階級!$D$2)&lt;4,YEAR(階級!$D$2)-YEAR(F208),YEAR(階級!$D$2)-YEAR(F208)+1),IF(MONTH(階級!$D$2)&lt;4,YEAR(階級!$D$2)-YEAR(F208)-1,YEAR(階級!$D$2)-YEAR(F208))),階級!$F$2:$F$86,階級!$G$2:$G$86))</f>
        <v>----</v>
      </c>
      <c r="AE208" s="55"/>
      <c r="AF208" s="56"/>
      <c r="AG208" s="56"/>
      <c r="AH208" s="56"/>
      <c r="AI208" s="55"/>
      <c r="AJ208" s="56"/>
      <c r="AK208" s="56"/>
      <c r="AL208" s="56"/>
      <c r="AM208" s="55"/>
      <c r="AN208" s="56"/>
      <c r="AO208" s="56"/>
      <c r="AP208" s="56"/>
      <c r="AQ208" s="57"/>
      <c r="AR208" s="4" t="str">
        <f>IF(ISERROR(VLOOKUP(AQ208,階級!$A$2:$B$113,2,FALSE)),"--------",VLOOKUP(AQ208,階級!$A$2:$B$113,2,FALSE))</f>
        <v>--------</v>
      </c>
      <c r="AS208" s="4" t="str">
        <f>IF(COUNT(F208)=0,"----",LOOKUP(IF(F208-DATEVALUE(YEAR(F208)&amp;"/"&amp;"4/2")&lt;0,IF(MONTH(階級!$D$2)&lt;4,YEAR(階級!$D$2)-YEAR(F208),YEAR(階級!$D$2)-YEAR(F208)+1),IF(MONTH(階級!$D$2)&lt;4,YEAR(階級!$D$2)-YEAR(F208)-1,YEAR(階級!$D$2)-YEAR(F208))),階級!$F$2:$F$86,階級!$G$2:$G$86))</f>
        <v>----</v>
      </c>
      <c r="AT208" s="58"/>
      <c r="AU208" s="59"/>
      <c r="AV208" s="59"/>
      <c r="AW208" s="59"/>
      <c r="AX208" s="58"/>
      <c r="AY208" s="59"/>
      <c r="AZ208" s="59"/>
      <c r="BA208" s="59"/>
      <c r="BB208" s="58"/>
      <c r="BC208" s="59"/>
      <c r="BD208" s="59"/>
      <c r="BE208" s="59"/>
    </row>
    <row r="209" spans="1:57" ht="27" customHeight="1" x14ac:dyDescent="0.2">
      <c r="A209" s="32">
        <v>191</v>
      </c>
      <c r="B209" s="36">
        <f t="shared" si="2"/>
        <v>0</v>
      </c>
      <c r="C209" s="44"/>
      <c r="D209" s="44"/>
      <c r="E209" s="44"/>
      <c r="F209" s="45"/>
      <c r="G209" s="4" t="str">
        <f>IF(COUNT(F209)=0,"----",DATEDIF(F209,階級!$D$2,"y"))</f>
        <v>----</v>
      </c>
      <c r="H209" s="44"/>
      <c r="I209" s="46"/>
      <c r="J209" s="47"/>
      <c r="K209" s="44"/>
      <c r="L209" s="44"/>
      <c r="M209" s="4">
        <v>1</v>
      </c>
      <c r="N209" s="4" t="str">
        <f>IF(ISERROR(VLOOKUP(M209,階級!$A$2:$B$113,2,FALSE)),"--------",VLOOKUP(M209,階級!$A$2:$B$113,2,FALSE))</f>
        <v>型　団体</v>
      </c>
      <c r="O209" s="33" t="str">
        <f>IF(COUNT(F209)=0,"----",LOOKUP(IF(F209-DATEVALUE(YEAR(F209)&amp;"/"&amp;"4/2")&lt;0,IF(MONTH(階級!$D$2)&lt;4,YEAR(階級!$D$2)-YEAR(F209),YEAR(階級!$D$2)-YEAR(F209)+1),IF(MONTH(階級!$D$2)&lt;4,YEAR(階級!$D$2)-YEAR(F209)-1,YEAR(階級!$D$2)-YEAR(F209))),階級!$F$2:$F$86,階級!$G$2:$G$86))</f>
        <v>----</v>
      </c>
      <c r="P209" s="52"/>
      <c r="Q209" s="53"/>
      <c r="R209" s="53"/>
      <c r="S209" s="53"/>
      <c r="T209" s="52"/>
      <c r="U209" s="53"/>
      <c r="V209" s="53"/>
      <c r="W209" s="53"/>
      <c r="X209" s="52"/>
      <c r="Y209" s="53"/>
      <c r="Z209" s="53"/>
      <c r="AA209" s="53"/>
      <c r="AB209" s="54"/>
      <c r="AC209" s="4" t="str">
        <f>IF(ISERROR(VLOOKUP(AB209,階級!$A$2:$B$113,2,FALSE)),"--------",VLOOKUP(AB209,階級!$A$2:$B$113,2,FALSE))</f>
        <v>--------</v>
      </c>
      <c r="AD209" s="4" t="str">
        <f>IF(COUNT(F209)=0,"----",LOOKUP(IF(F209-DATEVALUE(YEAR(F209)&amp;"/"&amp;"4/2")&lt;0,IF(MONTH(階級!$D$2)&lt;4,YEAR(階級!$D$2)-YEAR(F209),YEAR(階級!$D$2)-YEAR(F209)+1),IF(MONTH(階級!$D$2)&lt;4,YEAR(階級!$D$2)-YEAR(F209)-1,YEAR(階級!$D$2)-YEAR(F209))),階級!$F$2:$F$86,階級!$G$2:$G$86))</f>
        <v>----</v>
      </c>
      <c r="AE209" s="55"/>
      <c r="AF209" s="56"/>
      <c r="AG209" s="56"/>
      <c r="AH209" s="56"/>
      <c r="AI209" s="55"/>
      <c r="AJ209" s="56"/>
      <c r="AK209" s="56"/>
      <c r="AL209" s="56"/>
      <c r="AM209" s="55"/>
      <c r="AN209" s="56"/>
      <c r="AO209" s="56"/>
      <c r="AP209" s="56"/>
      <c r="AQ209" s="57"/>
      <c r="AR209" s="4" t="str">
        <f>IF(ISERROR(VLOOKUP(AQ209,階級!$A$2:$B$113,2,FALSE)),"--------",VLOOKUP(AQ209,階級!$A$2:$B$113,2,FALSE))</f>
        <v>--------</v>
      </c>
      <c r="AS209" s="4" t="str">
        <f>IF(COUNT(F209)=0,"----",LOOKUP(IF(F209-DATEVALUE(YEAR(F209)&amp;"/"&amp;"4/2")&lt;0,IF(MONTH(階級!$D$2)&lt;4,YEAR(階級!$D$2)-YEAR(F209),YEAR(階級!$D$2)-YEAR(F209)+1),IF(MONTH(階級!$D$2)&lt;4,YEAR(階級!$D$2)-YEAR(F209)-1,YEAR(階級!$D$2)-YEAR(F209))),階級!$F$2:$F$86,階級!$G$2:$G$86))</f>
        <v>----</v>
      </c>
      <c r="AT209" s="58"/>
      <c r="AU209" s="59"/>
      <c r="AV209" s="59"/>
      <c r="AW209" s="59"/>
      <c r="AX209" s="58"/>
      <c r="AY209" s="59"/>
      <c r="AZ209" s="59"/>
      <c r="BA209" s="59"/>
      <c r="BB209" s="58"/>
      <c r="BC209" s="59"/>
      <c r="BD209" s="59"/>
      <c r="BE209" s="59"/>
    </row>
    <row r="210" spans="1:57" ht="27" customHeight="1" x14ac:dyDescent="0.2">
      <c r="A210" s="32">
        <v>192</v>
      </c>
      <c r="B210" s="36">
        <f t="shared" si="2"/>
        <v>0</v>
      </c>
      <c r="C210" s="44"/>
      <c r="D210" s="44"/>
      <c r="E210" s="44"/>
      <c r="F210" s="45"/>
      <c r="G210" s="4" t="str">
        <f>IF(COUNT(F210)=0,"----",DATEDIF(F210,階級!$D$2,"y"))</f>
        <v>----</v>
      </c>
      <c r="H210" s="44"/>
      <c r="I210" s="46"/>
      <c r="J210" s="47"/>
      <c r="K210" s="44"/>
      <c r="L210" s="44"/>
      <c r="M210" s="4">
        <v>1</v>
      </c>
      <c r="N210" s="4" t="str">
        <f>IF(ISERROR(VLOOKUP(M210,階級!$A$2:$B$113,2,FALSE)),"--------",VLOOKUP(M210,階級!$A$2:$B$113,2,FALSE))</f>
        <v>型　団体</v>
      </c>
      <c r="O210" s="33" t="str">
        <f>IF(COUNT(F210)=0,"----",LOOKUP(IF(F210-DATEVALUE(YEAR(F210)&amp;"/"&amp;"4/2")&lt;0,IF(MONTH(階級!$D$2)&lt;4,YEAR(階級!$D$2)-YEAR(F210),YEAR(階級!$D$2)-YEAR(F210)+1),IF(MONTH(階級!$D$2)&lt;4,YEAR(階級!$D$2)-YEAR(F210)-1,YEAR(階級!$D$2)-YEAR(F210))),階級!$F$2:$F$86,階級!$G$2:$G$86))</f>
        <v>----</v>
      </c>
      <c r="P210" s="52"/>
      <c r="Q210" s="53"/>
      <c r="R210" s="53"/>
      <c r="S210" s="53"/>
      <c r="T210" s="52"/>
      <c r="U210" s="53"/>
      <c r="V210" s="53"/>
      <c r="W210" s="53"/>
      <c r="X210" s="52"/>
      <c r="Y210" s="53"/>
      <c r="Z210" s="53"/>
      <c r="AA210" s="53"/>
      <c r="AB210" s="54"/>
      <c r="AC210" s="4" t="str">
        <f>IF(ISERROR(VLOOKUP(AB210,階級!$A$2:$B$113,2,FALSE)),"--------",VLOOKUP(AB210,階級!$A$2:$B$113,2,FALSE))</f>
        <v>--------</v>
      </c>
      <c r="AD210" s="4" t="str">
        <f>IF(COUNT(F210)=0,"----",LOOKUP(IF(F210-DATEVALUE(YEAR(F210)&amp;"/"&amp;"4/2")&lt;0,IF(MONTH(階級!$D$2)&lt;4,YEAR(階級!$D$2)-YEAR(F210),YEAR(階級!$D$2)-YEAR(F210)+1),IF(MONTH(階級!$D$2)&lt;4,YEAR(階級!$D$2)-YEAR(F210)-1,YEAR(階級!$D$2)-YEAR(F210))),階級!$F$2:$F$86,階級!$G$2:$G$86))</f>
        <v>----</v>
      </c>
      <c r="AE210" s="55"/>
      <c r="AF210" s="56"/>
      <c r="AG210" s="56"/>
      <c r="AH210" s="56"/>
      <c r="AI210" s="55"/>
      <c r="AJ210" s="56"/>
      <c r="AK210" s="56"/>
      <c r="AL210" s="56"/>
      <c r="AM210" s="55"/>
      <c r="AN210" s="56"/>
      <c r="AO210" s="56"/>
      <c r="AP210" s="56"/>
      <c r="AQ210" s="57"/>
      <c r="AR210" s="4" t="str">
        <f>IF(ISERROR(VLOOKUP(AQ210,階級!$A$2:$B$113,2,FALSE)),"--------",VLOOKUP(AQ210,階級!$A$2:$B$113,2,FALSE))</f>
        <v>--------</v>
      </c>
      <c r="AS210" s="4" t="str">
        <f>IF(COUNT(F210)=0,"----",LOOKUP(IF(F210-DATEVALUE(YEAR(F210)&amp;"/"&amp;"4/2")&lt;0,IF(MONTH(階級!$D$2)&lt;4,YEAR(階級!$D$2)-YEAR(F210),YEAR(階級!$D$2)-YEAR(F210)+1),IF(MONTH(階級!$D$2)&lt;4,YEAR(階級!$D$2)-YEAR(F210)-1,YEAR(階級!$D$2)-YEAR(F210))),階級!$F$2:$F$86,階級!$G$2:$G$86))</f>
        <v>----</v>
      </c>
      <c r="AT210" s="58"/>
      <c r="AU210" s="59"/>
      <c r="AV210" s="59"/>
      <c r="AW210" s="59"/>
      <c r="AX210" s="58"/>
      <c r="AY210" s="59"/>
      <c r="AZ210" s="59"/>
      <c r="BA210" s="59"/>
      <c r="BB210" s="58"/>
      <c r="BC210" s="59"/>
      <c r="BD210" s="59"/>
      <c r="BE210" s="59"/>
    </row>
    <row r="211" spans="1:57" ht="27" customHeight="1" x14ac:dyDescent="0.2">
      <c r="A211" s="32">
        <v>193</v>
      </c>
      <c r="B211" s="36">
        <f t="shared" si="2"/>
        <v>0</v>
      </c>
      <c r="C211" s="44"/>
      <c r="D211" s="44"/>
      <c r="E211" s="44"/>
      <c r="F211" s="45"/>
      <c r="G211" s="4" t="str">
        <f>IF(COUNT(F211)=0,"----",DATEDIF(F211,階級!$D$2,"y"))</f>
        <v>----</v>
      </c>
      <c r="H211" s="44"/>
      <c r="I211" s="46"/>
      <c r="J211" s="47"/>
      <c r="K211" s="44"/>
      <c r="L211" s="44"/>
      <c r="M211" s="4">
        <v>1</v>
      </c>
      <c r="N211" s="4" t="str">
        <f>IF(ISERROR(VLOOKUP(M211,階級!$A$2:$B$113,2,FALSE)),"--------",VLOOKUP(M211,階級!$A$2:$B$113,2,FALSE))</f>
        <v>型　団体</v>
      </c>
      <c r="O211" s="33" t="str">
        <f>IF(COUNT(F211)=0,"----",LOOKUP(IF(F211-DATEVALUE(YEAR(F211)&amp;"/"&amp;"4/2")&lt;0,IF(MONTH(階級!$D$2)&lt;4,YEAR(階級!$D$2)-YEAR(F211),YEAR(階級!$D$2)-YEAR(F211)+1),IF(MONTH(階級!$D$2)&lt;4,YEAR(階級!$D$2)-YEAR(F211)-1,YEAR(階級!$D$2)-YEAR(F211))),階級!$F$2:$F$86,階級!$G$2:$G$86))</f>
        <v>----</v>
      </c>
      <c r="P211" s="52"/>
      <c r="Q211" s="53"/>
      <c r="R211" s="53"/>
      <c r="S211" s="53"/>
      <c r="T211" s="52"/>
      <c r="U211" s="53"/>
      <c r="V211" s="53"/>
      <c r="W211" s="53"/>
      <c r="X211" s="52"/>
      <c r="Y211" s="53"/>
      <c r="Z211" s="53"/>
      <c r="AA211" s="53"/>
      <c r="AB211" s="54"/>
      <c r="AC211" s="4" t="str">
        <f>IF(ISERROR(VLOOKUP(AB211,階級!$A$2:$B$113,2,FALSE)),"--------",VLOOKUP(AB211,階級!$A$2:$B$113,2,FALSE))</f>
        <v>--------</v>
      </c>
      <c r="AD211" s="4" t="str">
        <f>IF(COUNT(F211)=0,"----",LOOKUP(IF(F211-DATEVALUE(YEAR(F211)&amp;"/"&amp;"4/2")&lt;0,IF(MONTH(階級!$D$2)&lt;4,YEAR(階級!$D$2)-YEAR(F211),YEAR(階級!$D$2)-YEAR(F211)+1),IF(MONTH(階級!$D$2)&lt;4,YEAR(階級!$D$2)-YEAR(F211)-1,YEAR(階級!$D$2)-YEAR(F211))),階級!$F$2:$F$86,階級!$G$2:$G$86))</f>
        <v>----</v>
      </c>
      <c r="AE211" s="55"/>
      <c r="AF211" s="56"/>
      <c r="AG211" s="56"/>
      <c r="AH211" s="56"/>
      <c r="AI211" s="55"/>
      <c r="AJ211" s="56"/>
      <c r="AK211" s="56"/>
      <c r="AL211" s="56"/>
      <c r="AM211" s="55"/>
      <c r="AN211" s="56"/>
      <c r="AO211" s="56"/>
      <c r="AP211" s="56"/>
      <c r="AQ211" s="57"/>
      <c r="AR211" s="4" t="str">
        <f>IF(ISERROR(VLOOKUP(AQ211,階級!$A$2:$B$113,2,FALSE)),"--------",VLOOKUP(AQ211,階級!$A$2:$B$113,2,FALSE))</f>
        <v>--------</v>
      </c>
      <c r="AS211" s="4" t="str">
        <f>IF(COUNT(F211)=0,"----",LOOKUP(IF(F211-DATEVALUE(YEAR(F211)&amp;"/"&amp;"4/2")&lt;0,IF(MONTH(階級!$D$2)&lt;4,YEAR(階級!$D$2)-YEAR(F211),YEAR(階級!$D$2)-YEAR(F211)+1),IF(MONTH(階級!$D$2)&lt;4,YEAR(階級!$D$2)-YEAR(F211)-1,YEAR(階級!$D$2)-YEAR(F211))),階級!$F$2:$F$86,階級!$G$2:$G$86))</f>
        <v>----</v>
      </c>
      <c r="AT211" s="58"/>
      <c r="AU211" s="59"/>
      <c r="AV211" s="59"/>
      <c r="AW211" s="59"/>
      <c r="AX211" s="58"/>
      <c r="AY211" s="59"/>
      <c r="AZ211" s="59"/>
      <c r="BA211" s="59"/>
      <c r="BB211" s="58"/>
      <c r="BC211" s="59"/>
      <c r="BD211" s="59"/>
      <c r="BE211" s="59"/>
    </row>
    <row r="212" spans="1:57" ht="27" customHeight="1" x14ac:dyDescent="0.2">
      <c r="A212" s="32">
        <v>194</v>
      </c>
      <c r="B212" s="36">
        <f t="shared" ref="B212:B218" si="3">$D$13</f>
        <v>0</v>
      </c>
      <c r="C212" s="44"/>
      <c r="D212" s="44"/>
      <c r="E212" s="44"/>
      <c r="F212" s="45"/>
      <c r="G212" s="4" t="str">
        <f>IF(COUNT(F212)=0,"----",DATEDIF(F212,階級!$D$2,"y"))</f>
        <v>----</v>
      </c>
      <c r="H212" s="44"/>
      <c r="I212" s="46"/>
      <c r="J212" s="47"/>
      <c r="K212" s="44"/>
      <c r="L212" s="44"/>
      <c r="M212" s="4">
        <v>1</v>
      </c>
      <c r="N212" s="4" t="str">
        <f>IF(ISERROR(VLOOKUP(M212,階級!$A$2:$B$113,2,FALSE)),"--------",VLOOKUP(M212,階級!$A$2:$B$113,2,FALSE))</f>
        <v>型　団体</v>
      </c>
      <c r="O212" s="33" t="str">
        <f>IF(COUNT(F212)=0,"----",LOOKUP(IF(F212-DATEVALUE(YEAR(F212)&amp;"/"&amp;"4/2")&lt;0,IF(MONTH(階級!$D$2)&lt;4,YEAR(階級!$D$2)-YEAR(F212),YEAR(階級!$D$2)-YEAR(F212)+1),IF(MONTH(階級!$D$2)&lt;4,YEAR(階級!$D$2)-YEAR(F212)-1,YEAR(階級!$D$2)-YEAR(F212))),階級!$F$2:$F$86,階級!$G$2:$G$86))</f>
        <v>----</v>
      </c>
      <c r="P212" s="52"/>
      <c r="Q212" s="53"/>
      <c r="R212" s="53"/>
      <c r="S212" s="53"/>
      <c r="T212" s="52"/>
      <c r="U212" s="53"/>
      <c r="V212" s="53"/>
      <c r="W212" s="53"/>
      <c r="X212" s="52"/>
      <c r="Y212" s="53"/>
      <c r="Z212" s="53"/>
      <c r="AA212" s="53"/>
      <c r="AB212" s="54"/>
      <c r="AC212" s="4" t="str">
        <f>IF(ISERROR(VLOOKUP(AB212,階級!$A$2:$B$113,2,FALSE)),"--------",VLOOKUP(AB212,階級!$A$2:$B$113,2,FALSE))</f>
        <v>--------</v>
      </c>
      <c r="AD212" s="4" t="str">
        <f>IF(COUNT(F212)=0,"----",LOOKUP(IF(F212-DATEVALUE(YEAR(F212)&amp;"/"&amp;"4/2")&lt;0,IF(MONTH(階級!$D$2)&lt;4,YEAR(階級!$D$2)-YEAR(F212),YEAR(階級!$D$2)-YEAR(F212)+1),IF(MONTH(階級!$D$2)&lt;4,YEAR(階級!$D$2)-YEAR(F212)-1,YEAR(階級!$D$2)-YEAR(F212))),階級!$F$2:$F$86,階級!$G$2:$G$86))</f>
        <v>----</v>
      </c>
      <c r="AE212" s="55"/>
      <c r="AF212" s="56"/>
      <c r="AG212" s="56"/>
      <c r="AH212" s="56"/>
      <c r="AI212" s="55"/>
      <c r="AJ212" s="56"/>
      <c r="AK212" s="56"/>
      <c r="AL212" s="56"/>
      <c r="AM212" s="55"/>
      <c r="AN212" s="56"/>
      <c r="AO212" s="56"/>
      <c r="AP212" s="56"/>
      <c r="AQ212" s="57"/>
      <c r="AR212" s="4" t="str">
        <f>IF(ISERROR(VLOOKUP(AQ212,階級!$A$2:$B$113,2,FALSE)),"--------",VLOOKUP(AQ212,階級!$A$2:$B$113,2,FALSE))</f>
        <v>--------</v>
      </c>
      <c r="AS212" s="4" t="str">
        <f>IF(COUNT(F212)=0,"----",LOOKUP(IF(F212-DATEVALUE(YEAR(F212)&amp;"/"&amp;"4/2")&lt;0,IF(MONTH(階級!$D$2)&lt;4,YEAR(階級!$D$2)-YEAR(F212),YEAR(階級!$D$2)-YEAR(F212)+1),IF(MONTH(階級!$D$2)&lt;4,YEAR(階級!$D$2)-YEAR(F212)-1,YEAR(階級!$D$2)-YEAR(F212))),階級!$F$2:$F$86,階級!$G$2:$G$86))</f>
        <v>----</v>
      </c>
      <c r="AT212" s="58"/>
      <c r="AU212" s="59"/>
      <c r="AV212" s="59"/>
      <c r="AW212" s="59"/>
      <c r="AX212" s="58"/>
      <c r="AY212" s="59"/>
      <c r="AZ212" s="59"/>
      <c r="BA212" s="59"/>
      <c r="BB212" s="58"/>
      <c r="BC212" s="59"/>
      <c r="BD212" s="59"/>
      <c r="BE212" s="59"/>
    </row>
    <row r="213" spans="1:57" ht="27" customHeight="1" x14ac:dyDescent="0.2">
      <c r="A213" s="32">
        <v>195</v>
      </c>
      <c r="B213" s="36">
        <f t="shared" si="3"/>
        <v>0</v>
      </c>
      <c r="C213" s="44"/>
      <c r="D213" s="44"/>
      <c r="E213" s="44"/>
      <c r="F213" s="45"/>
      <c r="G213" s="4" t="str">
        <f>IF(COUNT(F213)=0,"----",DATEDIF(F213,階級!$D$2,"y"))</f>
        <v>----</v>
      </c>
      <c r="H213" s="44"/>
      <c r="I213" s="46"/>
      <c r="J213" s="47"/>
      <c r="K213" s="44"/>
      <c r="L213" s="44"/>
      <c r="M213" s="4">
        <v>1</v>
      </c>
      <c r="N213" s="4" t="str">
        <f>IF(ISERROR(VLOOKUP(M213,階級!$A$2:$B$113,2,FALSE)),"--------",VLOOKUP(M213,階級!$A$2:$B$113,2,FALSE))</f>
        <v>型　団体</v>
      </c>
      <c r="O213" s="33" t="str">
        <f>IF(COUNT(F213)=0,"----",LOOKUP(IF(F213-DATEVALUE(YEAR(F213)&amp;"/"&amp;"4/2")&lt;0,IF(MONTH(階級!$D$2)&lt;4,YEAR(階級!$D$2)-YEAR(F213),YEAR(階級!$D$2)-YEAR(F213)+1),IF(MONTH(階級!$D$2)&lt;4,YEAR(階級!$D$2)-YEAR(F213)-1,YEAR(階級!$D$2)-YEAR(F213))),階級!$F$2:$F$86,階級!$G$2:$G$86))</f>
        <v>----</v>
      </c>
      <c r="P213" s="52"/>
      <c r="Q213" s="53"/>
      <c r="R213" s="53"/>
      <c r="S213" s="53"/>
      <c r="T213" s="52"/>
      <c r="U213" s="53"/>
      <c r="V213" s="53"/>
      <c r="W213" s="53"/>
      <c r="X213" s="52"/>
      <c r="Y213" s="53"/>
      <c r="Z213" s="53"/>
      <c r="AA213" s="53"/>
      <c r="AB213" s="54"/>
      <c r="AC213" s="4" t="str">
        <f>IF(ISERROR(VLOOKUP(AB213,階級!$A$2:$B$113,2,FALSE)),"--------",VLOOKUP(AB213,階級!$A$2:$B$113,2,FALSE))</f>
        <v>--------</v>
      </c>
      <c r="AD213" s="4" t="str">
        <f>IF(COUNT(F213)=0,"----",LOOKUP(IF(F213-DATEVALUE(YEAR(F213)&amp;"/"&amp;"4/2")&lt;0,IF(MONTH(階級!$D$2)&lt;4,YEAR(階級!$D$2)-YEAR(F213),YEAR(階級!$D$2)-YEAR(F213)+1),IF(MONTH(階級!$D$2)&lt;4,YEAR(階級!$D$2)-YEAR(F213)-1,YEAR(階級!$D$2)-YEAR(F213))),階級!$F$2:$F$86,階級!$G$2:$G$86))</f>
        <v>----</v>
      </c>
      <c r="AE213" s="55"/>
      <c r="AF213" s="56"/>
      <c r="AG213" s="56"/>
      <c r="AH213" s="56"/>
      <c r="AI213" s="55"/>
      <c r="AJ213" s="56"/>
      <c r="AK213" s="56"/>
      <c r="AL213" s="56"/>
      <c r="AM213" s="55"/>
      <c r="AN213" s="56"/>
      <c r="AO213" s="56"/>
      <c r="AP213" s="56"/>
      <c r="AQ213" s="57"/>
      <c r="AR213" s="4" t="str">
        <f>IF(ISERROR(VLOOKUP(AQ213,階級!$A$2:$B$113,2,FALSE)),"--------",VLOOKUP(AQ213,階級!$A$2:$B$113,2,FALSE))</f>
        <v>--------</v>
      </c>
      <c r="AS213" s="4" t="str">
        <f>IF(COUNT(F213)=0,"----",LOOKUP(IF(F213-DATEVALUE(YEAR(F213)&amp;"/"&amp;"4/2")&lt;0,IF(MONTH(階級!$D$2)&lt;4,YEAR(階級!$D$2)-YEAR(F213),YEAR(階級!$D$2)-YEAR(F213)+1),IF(MONTH(階級!$D$2)&lt;4,YEAR(階級!$D$2)-YEAR(F213)-1,YEAR(階級!$D$2)-YEAR(F213))),階級!$F$2:$F$86,階級!$G$2:$G$86))</f>
        <v>----</v>
      </c>
      <c r="AT213" s="58"/>
      <c r="AU213" s="59"/>
      <c r="AV213" s="59"/>
      <c r="AW213" s="59"/>
      <c r="AX213" s="58"/>
      <c r="AY213" s="59"/>
      <c r="AZ213" s="59"/>
      <c r="BA213" s="59"/>
      <c r="BB213" s="58"/>
      <c r="BC213" s="59"/>
      <c r="BD213" s="59"/>
      <c r="BE213" s="59"/>
    </row>
    <row r="214" spans="1:57" ht="27" customHeight="1" x14ac:dyDescent="0.2">
      <c r="A214" s="32">
        <v>196</v>
      </c>
      <c r="B214" s="36">
        <f t="shared" si="3"/>
        <v>0</v>
      </c>
      <c r="C214" s="44"/>
      <c r="D214" s="44"/>
      <c r="E214" s="44"/>
      <c r="F214" s="45"/>
      <c r="G214" s="4" t="str">
        <f>IF(COUNT(F214)=0,"----",DATEDIF(F214,階級!$D$2,"y"))</f>
        <v>----</v>
      </c>
      <c r="H214" s="44"/>
      <c r="I214" s="46"/>
      <c r="J214" s="47"/>
      <c r="K214" s="44"/>
      <c r="L214" s="44"/>
      <c r="M214" s="4">
        <v>1</v>
      </c>
      <c r="N214" s="4" t="str">
        <f>IF(ISERROR(VLOOKUP(M214,階級!$A$2:$B$113,2,FALSE)),"--------",VLOOKUP(M214,階級!$A$2:$B$113,2,FALSE))</f>
        <v>型　団体</v>
      </c>
      <c r="O214" s="33" t="str">
        <f>IF(COUNT(F214)=0,"----",LOOKUP(IF(F214-DATEVALUE(YEAR(F214)&amp;"/"&amp;"4/2")&lt;0,IF(MONTH(階級!$D$2)&lt;4,YEAR(階級!$D$2)-YEAR(F214),YEAR(階級!$D$2)-YEAR(F214)+1),IF(MONTH(階級!$D$2)&lt;4,YEAR(階級!$D$2)-YEAR(F214)-1,YEAR(階級!$D$2)-YEAR(F214))),階級!$F$2:$F$86,階級!$G$2:$G$86))</f>
        <v>----</v>
      </c>
      <c r="P214" s="52"/>
      <c r="Q214" s="53"/>
      <c r="R214" s="53"/>
      <c r="S214" s="53"/>
      <c r="T214" s="52"/>
      <c r="U214" s="53"/>
      <c r="V214" s="53"/>
      <c r="W214" s="53"/>
      <c r="X214" s="52"/>
      <c r="Y214" s="53"/>
      <c r="Z214" s="53"/>
      <c r="AA214" s="53"/>
      <c r="AB214" s="54"/>
      <c r="AC214" s="4" t="str">
        <f>IF(ISERROR(VLOOKUP(AB214,階級!$A$2:$B$113,2,FALSE)),"--------",VLOOKUP(AB214,階級!$A$2:$B$113,2,FALSE))</f>
        <v>--------</v>
      </c>
      <c r="AD214" s="4" t="str">
        <f>IF(COUNT(F214)=0,"----",LOOKUP(IF(F214-DATEVALUE(YEAR(F214)&amp;"/"&amp;"4/2")&lt;0,IF(MONTH(階級!$D$2)&lt;4,YEAR(階級!$D$2)-YEAR(F214),YEAR(階級!$D$2)-YEAR(F214)+1),IF(MONTH(階級!$D$2)&lt;4,YEAR(階級!$D$2)-YEAR(F214)-1,YEAR(階級!$D$2)-YEAR(F214))),階級!$F$2:$F$86,階級!$G$2:$G$86))</f>
        <v>----</v>
      </c>
      <c r="AE214" s="55"/>
      <c r="AF214" s="56"/>
      <c r="AG214" s="56"/>
      <c r="AH214" s="56"/>
      <c r="AI214" s="55"/>
      <c r="AJ214" s="56"/>
      <c r="AK214" s="56"/>
      <c r="AL214" s="56"/>
      <c r="AM214" s="55"/>
      <c r="AN214" s="56"/>
      <c r="AO214" s="56"/>
      <c r="AP214" s="56"/>
      <c r="AQ214" s="57"/>
      <c r="AR214" s="4" t="str">
        <f>IF(ISERROR(VLOOKUP(AQ214,階級!$A$2:$B$113,2,FALSE)),"--------",VLOOKUP(AQ214,階級!$A$2:$B$113,2,FALSE))</f>
        <v>--------</v>
      </c>
      <c r="AS214" s="4" t="str">
        <f>IF(COUNT(F214)=0,"----",LOOKUP(IF(F214-DATEVALUE(YEAR(F214)&amp;"/"&amp;"4/2")&lt;0,IF(MONTH(階級!$D$2)&lt;4,YEAR(階級!$D$2)-YEAR(F214),YEAR(階級!$D$2)-YEAR(F214)+1),IF(MONTH(階級!$D$2)&lt;4,YEAR(階級!$D$2)-YEAR(F214)-1,YEAR(階級!$D$2)-YEAR(F214))),階級!$F$2:$F$86,階級!$G$2:$G$86))</f>
        <v>----</v>
      </c>
      <c r="AT214" s="58"/>
      <c r="AU214" s="59"/>
      <c r="AV214" s="59"/>
      <c r="AW214" s="59"/>
      <c r="AX214" s="58"/>
      <c r="AY214" s="59"/>
      <c r="AZ214" s="59"/>
      <c r="BA214" s="59"/>
      <c r="BB214" s="58"/>
      <c r="BC214" s="59"/>
      <c r="BD214" s="59"/>
      <c r="BE214" s="59"/>
    </row>
    <row r="215" spans="1:57" ht="27" customHeight="1" x14ac:dyDescent="0.2">
      <c r="A215" s="32">
        <v>197</v>
      </c>
      <c r="B215" s="36">
        <f t="shared" si="3"/>
        <v>0</v>
      </c>
      <c r="C215" s="44"/>
      <c r="D215" s="44"/>
      <c r="E215" s="44"/>
      <c r="F215" s="45"/>
      <c r="G215" s="4" t="str">
        <f>IF(COUNT(F215)=0,"----",DATEDIF(F215,階級!$D$2,"y"))</f>
        <v>----</v>
      </c>
      <c r="H215" s="44"/>
      <c r="I215" s="46"/>
      <c r="J215" s="47"/>
      <c r="K215" s="44"/>
      <c r="L215" s="44"/>
      <c r="M215" s="4">
        <v>1</v>
      </c>
      <c r="N215" s="4" t="str">
        <f>IF(ISERROR(VLOOKUP(M215,階級!$A$2:$B$113,2,FALSE)),"--------",VLOOKUP(M215,階級!$A$2:$B$113,2,FALSE))</f>
        <v>型　団体</v>
      </c>
      <c r="O215" s="33" t="str">
        <f>IF(COUNT(F215)=0,"----",LOOKUP(IF(F215-DATEVALUE(YEAR(F215)&amp;"/"&amp;"4/2")&lt;0,IF(MONTH(階級!$D$2)&lt;4,YEAR(階級!$D$2)-YEAR(F215),YEAR(階級!$D$2)-YEAR(F215)+1),IF(MONTH(階級!$D$2)&lt;4,YEAR(階級!$D$2)-YEAR(F215)-1,YEAR(階級!$D$2)-YEAR(F215))),階級!$F$2:$F$86,階級!$G$2:$G$86))</f>
        <v>----</v>
      </c>
      <c r="P215" s="52"/>
      <c r="Q215" s="53"/>
      <c r="R215" s="53"/>
      <c r="S215" s="53"/>
      <c r="T215" s="52"/>
      <c r="U215" s="53"/>
      <c r="V215" s="53"/>
      <c r="W215" s="53"/>
      <c r="X215" s="52"/>
      <c r="Y215" s="53"/>
      <c r="Z215" s="53"/>
      <c r="AA215" s="53"/>
      <c r="AB215" s="54"/>
      <c r="AC215" s="4" t="str">
        <f>IF(ISERROR(VLOOKUP(AB215,階級!$A$2:$B$113,2,FALSE)),"--------",VLOOKUP(AB215,階級!$A$2:$B$113,2,FALSE))</f>
        <v>--------</v>
      </c>
      <c r="AD215" s="4" t="str">
        <f>IF(COUNT(F215)=0,"----",LOOKUP(IF(F215-DATEVALUE(YEAR(F215)&amp;"/"&amp;"4/2")&lt;0,IF(MONTH(階級!$D$2)&lt;4,YEAR(階級!$D$2)-YEAR(F215),YEAR(階級!$D$2)-YEAR(F215)+1),IF(MONTH(階級!$D$2)&lt;4,YEAR(階級!$D$2)-YEAR(F215)-1,YEAR(階級!$D$2)-YEAR(F215))),階級!$F$2:$F$86,階級!$G$2:$G$86))</f>
        <v>----</v>
      </c>
      <c r="AE215" s="55"/>
      <c r="AF215" s="56"/>
      <c r="AG215" s="56"/>
      <c r="AH215" s="56"/>
      <c r="AI215" s="55"/>
      <c r="AJ215" s="56"/>
      <c r="AK215" s="56"/>
      <c r="AL215" s="56"/>
      <c r="AM215" s="55"/>
      <c r="AN215" s="56"/>
      <c r="AO215" s="56"/>
      <c r="AP215" s="56"/>
      <c r="AQ215" s="57"/>
      <c r="AR215" s="4" t="str">
        <f>IF(ISERROR(VLOOKUP(AQ215,階級!$A$2:$B$113,2,FALSE)),"--------",VLOOKUP(AQ215,階級!$A$2:$B$113,2,FALSE))</f>
        <v>--------</v>
      </c>
      <c r="AS215" s="4" t="str">
        <f>IF(COUNT(F215)=0,"----",LOOKUP(IF(F215-DATEVALUE(YEAR(F215)&amp;"/"&amp;"4/2")&lt;0,IF(MONTH(階級!$D$2)&lt;4,YEAR(階級!$D$2)-YEAR(F215),YEAR(階級!$D$2)-YEAR(F215)+1),IF(MONTH(階級!$D$2)&lt;4,YEAR(階級!$D$2)-YEAR(F215)-1,YEAR(階級!$D$2)-YEAR(F215))),階級!$F$2:$F$86,階級!$G$2:$G$86))</f>
        <v>----</v>
      </c>
      <c r="AT215" s="58"/>
      <c r="AU215" s="59"/>
      <c r="AV215" s="59"/>
      <c r="AW215" s="59"/>
      <c r="AX215" s="58"/>
      <c r="AY215" s="59"/>
      <c r="AZ215" s="59"/>
      <c r="BA215" s="59"/>
      <c r="BB215" s="58"/>
      <c r="BC215" s="59"/>
      <c r="BD215" s="59"/>
      <c r="BE215" s="59"/>
    </row>
    <row r="216" spans="1:57" ht="27" customHeight="1" x14ac:dyDescent="0.2">
      <c r="A216" s="32">
        <v>198</v>
      </c>
      <c r="B216" s="36">
        <f t="shared" si="3"/>
        <v>0</v>
      </c>
      <c r="C216" s="44"/>
      <c r="D216" s="44"/>
      <c r="E216" s="44"/>
      <c r="F216" s="45"/>
      <c r="G216" s="4" t="str">
        <f>IF(COUNT(F216)=0,"----",DATEDIF(F216,階級!$D$2,"y"))</f>
        <v>----</v>
      </c>
      <c r="H216" s="44"/>
      <c r="I216" s="46"/>
      <c r="J216" s="47"/>
      <c r="K216" s="44"/>
      <c r="L216" s="44"/>
      <c r="M216" s="4">
        <v>1</v>
      </c>
      <c r="N216" s="4" t="str">
        <f>IF(ISERROR(VLOOKUP(M216,階級!$A$2:$B$113,2,FALSE)),"--------",VLOOKUP(M216,階級!$A$2:$B$113,2,FALSE))</f>
        <v>型　団体</v>
      </c>
      <c r="O216" s="33" t="str">
        <f>IF(COUNT(F216)=0,"----",LOOKUP(IF(F216-DATEVALUE(YEAR(F216)&amp;"/"&amp;"4/2")&lt;0,IF(MONTH(階級!$D$2)&lt;4,YEAR(階級!$D$2)-YEAR(F216),YEAR(階級!$D$2)-YEAR(F216)+1),IF(MONTH(階級!$D$2)&lt;4,YEAR(階級!$D$2)-YEAR(F216)-1,YEAR(階級!$D$2)-YEAR(F216))),階級!$F$2:$F$86,階級!$G$2:$G$86))</f>
        <v>----</v>
      </c>
      <c r="P216" s="52"/>
      <c r="Q216" s="53"/>
      <c r="R216" s="53"/>
      <c r="S216" s="53"/>
      <c r="T216" s="52"/>
      <c r="U216" s="53"/>
      <c r="V216" s="53"/>
      <c r="W216" s="53"/>
      <c r="X216" s="52"/>
      <c r="Y216" s="53"/>
      <c r="Z216" s="53"/>
      <c r="AA216" s="53"/>
      <c r="AB216" s="54"/>
      <c r="AC216" s="4" t="str">
        <f>IF(ISERROR(VLOOKUP(AB216,階級!$A$2:$B$113,2,FALSE)),"--------",VLOOKUP(AB216,階級!$A$2:$B$113,2,FALSE))</f>
        <v>--------</v>
      </c>
      <c r="AD216" s="4" t="str">
        <f>IF(COUNT(F216)=0,"----",LOOKUP(IF(F216-DATEVALUE(YEAR(F216)&amp;"/"&amp;"4/2")&lt;0,IF(MONTH(階級!$D$2)&lt;4,YEAR(階級!$D$2)-YEAR(F216),YEAR(階級!$D$2)-YEAR(F216)+1),IF(MONTH(階級!$D$2)&lt;4,YEAR(階級!$D$2)-YEAR(F216)-1,YEAR(階級!$D$2)-YEAR(F216))),階級!$F$2:$F$86,階級!$G$2:$G$86))</f>
        <v>----</v>
      </c>
      <c r="AE216" s="55"/>
      <c r="AF216" s="56"/>
      <c r="AG216" s="56"/>
      <c r="AH216" s="56"/>
      <c r="AI216" s="55"/>
      <c r="AJ216" s="56"/>
      <c r="AK216" s="56"/>
      <c r="AL216" s="56"/>
      <c r="AM216" s="55"/>
      <c r="AN216" s="56"/>
      <c r="AO216" s="56"/>
      <c r="AP216" s="56"/>
      <c r="AQ216" s="57"/>
      <c r="AR216" s="4" t="str">
        <f>IF(ISERROR(VLOOKUP(AQ216,階級!$A$2:$B$113,2,FALSE)),"--------",VLOOKUP(AQ216,階級!$A$2:$B$113,2,FALSE))</f>
        <v>--------</v>
      </c>
      <c r="AS216" s="4" t="str">
        <f>IF(COUNT(F216)=0,"----",LOOKUP(IF(F216-DATEVALUE(YEAR(F216)&amp;"/"&amp;"4/2")&lt;0,IF(MONTH(階級!$D$2)&lt;4,YEAR(階級!$D$2)-YEAR(F216),YEAR(階級!$D$2)-YEAR(F216)+1),IF(MONTH(階級!$D$2)&lt;4,YEAR(階級!$D$2)-YEAR(F216)-1,YEAR(階級!$D$2)-YEAR(F216))),階級!$F$2:$F$86,階級!$G$2:$G$86))</f>
        <v>----</v>
      </c>
      <c r="AT216" s="58"/>
      <c r="AU216" s="59"/>
      <c r="AV216" s="59"/>
      <c r="AW216" s="59"/>
      <c r="AX216" s="58"/>
      <c r="AY216" s="59"/>
      <c r="AZ216" s="59"/>
      <c r="BA216" s="59"/>
      <c r="BB216" s="58"/>
      <c r="BC216" s="59"/>
      <c r="BD216" s="59"/>
      <c r="BE216" s="59"/>
    </row>
    <row r="217" spans="1:57" ht="27" customHeight="1" x14ac:dyDescent="0.2">
      <c r="A217" s="32">
        <v>199</v>
      </c>
      <c r="B217" s="36">
        <f t="shared" si="3"/>
        <v>0</v>
      </c>
      <c r="C217" s="44"/>
      <c r="D217" s="44"/>
      <c r="E217" s="44"/>
      <c r="F217" s="45"/>
      <c r="G217" s="4" t="str">
        <f>IF(COUNT(F217)=0,"----",DATEDIF(F217,階級!$D$2,"y"))</f>
        <v>----</v>
      </c>
      <c r="H217" s="44"/>
      <c r="I217" s="46"/>
      <c r="J217" s="47"/>
      <c r="K217" s="44"/>
      <c r="L217" s="44"/>
      <c r="M217" s="4">
        <v>1</v>
      </c>
      <c r="N217" s="4" t="str">
        <f>IF(ISERROR(VLOOKUP(M217,階級!$A$2:$B$113,2,FALSE)),"--------",VLOOKUP(M217,階級!$A$2:$B$113,2,FALSE))</f>
        <v>型　団体</v>
      </c>
      <c r="O217" s="33" t="str">
        <f>IF(COUNT(F217)=0,"----",LOOKUP(IF(F217-DATEVALUE(YEAR(F217)&amp;"/"&amp;"4/2")&lt;0,IF(MONTH(階級!$D$2)&lt;4,YEAR(階級!$D$2)-YEAR(F217),YEAR(階級!$D$2)-YEAR(F217)+1),IF(MONTH(階級!$D$2)&lt;4,YEAR(階級!$D$2)-YEAR(F217)-1,YEAR(階級!$D$2)-YEAR(F217))),階級!$F$2:$F$86,階級!$G$2:$G$86))</f>
        <v>----</v>
      </c>
      <c r="P217" s="52"/>
      <c r="Q217" s="53"/>
      <c r="R217" s="53"/>
      <c r="S217" s="53"/>
      <c r="T217" s="52"/>
      <c r="U217" s="53"/>
      <c r="V217" s="53"/>
      <c r="W217" s="53"/>
      <c r="X217" s="52"/>
      <c r="Y217" s="53"/>
      <c r="Z217" s="53"/>
      <c r="AA217" s="53"/>
      <c r="AB217" s="54"/>
      <c r="AC217" s="4" t="str">
        <f>IF(ISERROR(VLOOKUP(AB217,階級!$A$2:$B$113,2,FALSE)),"--------",VLOOKUP(AB217,階級!$A$2:$B$113,2,FALSE))</f>
        <v>--------</v>
      </c>
      <c r="AD217" s="4" t="str">
        <f>IF(COUNT(F217)=0,"----",LOOKUP(IF(F217-DATEVALUE(YEAR(F217)&amp;"/"&amp;"4/2")&lt;0,IF(MONTH(階級!$D$2)&lt;4,YEAR(階級!$D$2)-YEAR(F217),YEAR(階級!$D$2)-YEAR(F217)+1),IF(MONTH(階級!$D$2)&lt;4,YEAR(階級!$D$2)-YEAR(F217)-1,YEAR(階級!$D$2)-YEAR(F217))),階級!$F$2:$F$86,階級!$G$2:$G$86))</f>
        <v>----</v>
      </c>
      <c r="AE217" s="55"/>
      <c r="AF217" s="56"/>
      <c r="AG217" s="56"/>
      <c r="AH217" s="56"/>
      <c r="AI217" s="55"/>
      <c r="AJ217" s="56"/>
      <c r="AK217" s="56"/>
      <c r="AL217" s="56"/>
      <c r="AM217" s="55"/>
      <c r="AN217" s="56"/>
      <c r="AO217" s="56"/>
      <c r="AP217" s="56"/>
      <c r="AQ217" s="57"/>
      <c r="AR217" s="4" t="str">
        <f>IF(ISERROR(VLOOKUP(AQ217,階級!$A$2:$B$113,2,FALSE)),"--------",VLOOKUP(AQ217,階級!$A$2:$B$113,2,FALSE))</f>
        <v>--------</v>
      </c>
      <c r="AS217" s="4" t="str">
        <f>IF(COUNT(F217)=0,"----",LOOKUP(IF(F217-DATEVALUE(YEAR(F217)&amp;"/"&amp;"4/2")&lt;0,IF(MONTH(階級!$D$2)&lt;4,YEAR(階級!$D$2)-YEAR(F217),YEAR(階級!$D$2)-YEAR(F217)+1),IF(MONTH(階級!$D$2)&lt;4,YEAR(階級!$D$2)-YEAR(F217)-1,YEAR(階級!$D$2)-YEAR(F217))),階級!$F$2:$F$86,階級!$G$2:$G$86))</f>
        <v>----</v>
      </c>
      <c r="AT217" s="58"/>
      <c r="AU217" s="59"/>
      <c r="AV217" s="59"/>
      <c r="AW217" s="59"/>
      <c r="AX217" s="58"/>
      <c r="AY217" s="59"/>
      <c r="AZ217" s="59"/>
      <c r="BA217" s="59"/>
      <c r="BB217" s="58"/>
      <c r="BC217" s="59"/>
      <c r="BD217" s="59"/>
      <c r="BE217" s="59"/>
    </row>
    <row r="218" spans="1:57" ht="27" customHeight="1" x14ac:dyDescent="0.2">
      <c r="A218" s="32">
        <v>200</v>
      </c>
      <c r="B218" s="36">
        <f t="shared" si="3"/>
        <v>0</v>
      </c>
      <c r="C218" s="44"/>
      <c r="D218" s="44"/>
      <c r="E218" s="44"/>
      <c r="F218" s="45"/>
      <c r="G218" s="4" t="str">
        <f>IF(COUNT(F218)=0,"----",DATEDIF(F218,階級!$D$2,"y"))</f>
        <v>----</v>
      </c>
      <c r="H218" s="44"/>
      <c r="I218" s="46"/>
      <c r="J218" s="47"/>
      <c r="K218" s="44"/>
      <c r="L218" s="44"/>
      <c r="M218" s="4">
        <v>1</v>
      </c>
      <c r="N218" s="4" t="str">
        <f>IF(ISERROR(VLOOKUP(M218,階級!$A$2:$B$113,2,FALSE)),"--------",VLOOKUP(M218,階級!$A$2:$B$113,2,FALSE))</f>
        <v>型　団体</v>
      </c>
      <c r="O218" s="33" t="str">
        <f>IF(COUNT(F218)=0,"----",LOOKUP(IF(F218-DATEVALUE(YEAR(F218)&amp;"/"&amp;"4/2")&lt;0,IF(MONTH(階級!$D$2)&lt;4,YEAR(階級!$D$2)-YEAR(F218),YEAR(階級!$D$2)-YEAR(F218)+1),IF(MONTH(階級!$D$2)&lt;4,YEAR(階級!$D$2)-YEAR(F218)-1,YEAR(階級!$D$2)-YEAR(F218))),階級!$F$2:$F$86,階級!$G$2:$G$86))</f>
        <v>----</v>
      </c>
      <c r="P218" s="52"/>
      <c r="Q218" s="53"/>
      <c r="R218" s="53"/>
      <c r="S218" s="53"/>
      <c r="T218" s="52"/>
      <c r="U218" s="53"/>
      <c r="V218" s="53"/>
      <c r="W218" s="53"/>
      <c r="X218" s="52"/>
      <c r="Y218" s="53"/>
      <c r="Z218" s="53"/>
      <c r="AA218" s="53"/>
      <c r="AB218" s="54"/>
      <c r="AC218" s="4" t="str">
        <f>IF(ISERROR(VLOOKUP(AB218,階級!$A$2:$B$113,2,FALSE)),"--------",VLOOKUP(AB218,階級!$A$2:$B$113,2,FALSE))</f>
        <v>--------</v>
      </c>
      <c r="AD218" s="4" t="str">
        <f>IF(COUNT(F218)=0,"----",LOOKUP(IF(F218-DATEVALUE(YEAR(F218)&amp;"/"&amp;"4/2")&lt;0,IF(MONTH(階級!$D$2)&lt;4,YEAR(階級!$D$2)-YEAR(F218),YEAR(階級!$D$2)-YEAR(F218)+1),IF(MONTH(階級!$D$2)&lt;4,YEAR(階級!$D$2)-YEAR(F218)-1,YEAR(階級!$D$2)-YEAR(F218))),階級!$F$2:$F$86,階級!$G$2:$G$86))</f>
        <v>----</v>
      </c>
      <c r="AE218" s="55"/>
      <c r="AF218" s="56"/>
      <c r="AG218" s="56"/>
      <c r="AH218" s="56"/>
      <c r="AI218" s="55"/>
      <c r="AJ218" s="56"/>
      <c r="AK218" s="56"/>
      <c r="AL218" s="56"/>
      <c r="AM218" s="55"/>
      <c r="AN218" s="56"/>
      <c r="AO218" s="56"/>
      <c r="AP218" s="56"/>
      <c r="AQ218" s="57"/>
      <c r="AR218" s="4" t="str">
        <f>IF(ISERROR(VLOOKUP(AQ218,階級!$A$2:$B$113,2,FALSE)),"--------",VLOOKUP(AQ218,階級!$A$2:$B$113,2,FALSE))</f>
        <v>--------</v>
      </c>
      <c r="AS218" s="4" t="str">
        <f>IF(COUNT(F218)=0,"----",LOOKUP(IF(F218-DATEVALUE(YEAR(F218)&amp;"/"&amp;"4/2")&lt;0,IF(MONTH(階級!$D$2)&lt;4,YEAR(階級!$D$2)-YEAR(F218),YEAR(階級!$D$2)-YEAR(F218)+1),IF(MONTH(階級!$D$2)&lt;4,YEAR(階級!$D$2)-YEAR(F218)-1,YEAR(階級!$D$2)-YEAR(F218))),階級!$F$2:$F$86,階級!$G$2:$G$86))</f>
        <v>----</v>
      </c>
      <c r="AT218" s="58"/>
      <c r="AU218" s="59"/>
      <c r="AV218" s="59"/>
      <c r="AW218" s="59"/>
      <c r="AX218" s="58"/>
      <c r="AY218" s="59"/>
      <c r="AZ218" s="59"/>
      <c r="BA218" s="59"/>
      <c r="BB218" s="58"/>
      <c r="BC218" s="59"/>
      <c r="BD218" s="59"/>
      <c r="BE218" s="59"/>
    </row>
  </sheetData>
  <mergeCells count="18">
    <mergeCell ref="AX16:BA16"/>
    <mergeCell ref="BB16:BE16"/>
    <mergeCell ref="AQ14:BE14"/>
    <mergeCell ref="M14:AA14"/>
    <mergeCell ref="AB14:AP14"/>
    <mergeCell ref="AE15:AP15"/>
    <mergeCell ref="AE16:AH16"/>
    <mergeCell ref="AI16:AL16"/>
    <mergeCell ref="AM16:AP16"/>
    <mergeCell ref="AT15:BE15"/>
    <mergeCell ref="AT16:AW16"/>
    <mergeCell ref="D13:F13"/>
    <mergeCell ref="P16:S16"/>
    <mergeCell ref="T16:W16"/>
    <mergeCell ref="X16:AA16"/>
    <mergeCell ref="P15:AA15"/>
    <mergeCell ref="I15:J15"/>
    <mergeCell ref="I16:J16"/>
  </mergeCells>
  <phoneticPr fontId="1"/>
  <hyperlinks>
    <hyperlink ref="D5" r:id="rId1" xr:uid="{00000000-0004-0000-0000-000000000000}"/>
  </hyperlinks>
  <pageMargins left="0.7" right="0.7" top="0.75" bottom="0.75" header="0.3" footer="0.3"/>
  <pageSetup paperSize="9" scale="34" fitToHeight="0" orientation="landscape" verticalDpi="30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階級!$H$2:$H$3</xm:f>
          </x14:formula1>
          <xm:sqref>E18:E218</xm:sqref>
        </x14:dataValidation>
        <x14:dataValidation type="list" allowBlank="1" showInputMessage="1" showErrorMessage="1" xr:uid="{00000000-0002-0000-0000-000001000000}">
          <x14:formula1>
            <xm:f>階級!$I$2:$I$18</xm:f>
          </x14:formula1>
          <xm:sqref>H18:H218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6"/>
  <sheetViews>
    <sheetView zoomScale="115" zoomScaleNormal="115" workbookViewId="0">
      <selection activeCell="D8" sqref="D8"/>
    </sheetView>
  </sheetViews>
  <sheetFormatPr defaultRowHeight="13.2" x14ac:dyDescent="0.2"/>
  <cols>
    <col min="1" max="1" width="7.88671875" bestFit="1" customWidth="1"/>
    <col min="2" max="2" width="58.77734375" bestFit="1" customWidth="1"/>
    <col min="4" max="4" width="11" bestFit="1" customWidth="1"/>
  </cols>
  <sheetData>
    <row r="1" spans="1:9" x14ac:dyDescent="0.2">
      <c r="A1" t="s">
        <v>32</v>
      </c>
      <c r="B1" t="s">
        <v>33</v>
      </c>
      <c r="D1" t="s">
        <v>61</v>
      </c>
      <c r="F1" t="s">
        <v>11</v>
      </c>
      <c r="G1" t="s">
        <v>17</v>
      </c>
      <c r="H1" t="s">
        <v>18</v>
      </c>
      <c r="I1" t="s">
        <v>36</v>
      </c>
    </row>
    <row r="2" spans="1:9" x14ac:dyDescent="0.2">
      <c r="A2">
        <v>1</v>
      </c>
      <c r="B2" t="s">
        <v>96</v>
      </c>
      <c r="D2" s="1">
        <v>45186</v>
      </c>
      <c r="F2" s="2">
        <v>0</v>
      </c>
      <c r="G2" s="3" t="s">
        <v>64</v>
      </c>
      <c r="H2" t="s">
        <v>54</v>
      </c>
      <c r="I2" t="s">
        <v>37</v>
      </c>
    </row>
    <row r="3" spans="1:9" x14ac:dyDescent="0.2">
      <c r="A3">
        <v>2</v>
      </c>
      <c r="B3" t="s">
        <v>166</v>
      </c>
      <c r="F3" s="2">
        <v>1</v>
      </c>
      <c r="G3" s="3" t="s">
        <v>64</v>
      </c>
      <c r="H3" t="s">
        <v>55</v>
      </c>
      <c r="I3" t="s">
        <v>38</v>
      </c>
    </row>
    <row r="4" spans="1:9" x14ac:dyDescent="0.2">
      <c r="A4">
        <v>3</v>
      </c>
      <c r="B4" t="s">
        <v>167</v>
      </c>
      <c r="F4" s="2">
        <v>2</v>
      </c>
      <c r="G4" s="3" t="s">
        <v>64</v>
      </c>
      <c r="I4" t="s">
        <v>39</v>
      </c>
    </row>
    <row r="5" spans="1:9" x14ac:dyDescent="0.2">
      <c r="A5">
        <v>4</v>
      </c>
      <c r="B5" t="s">
        <v>97</v>
      </c>
      <c r="F5" s="2">
        <v>3</v>
      </c>
      <c r="G5" s="3" t="s">
        <v>64</v>
      </c>
      <c r="I5" t="s">
        <v>40</v>
      </c>
    </row>
    <row r="6" spans="1:9" x14ac:dyDescent="0.2">
      <c r="A6">
        <v>5</v>
      </c>
      <c r="B6" t="s">
        <v>98</v>
      </c>
      <c r="F6" s="2">
        <v>4</v>
      </c>
      <c r="G6" s="3" t="s">
        <v>65</v>
      </c>
      <c r="I6" t="s">
        <v>41</v>
      </c>
    </row>
    <row r="7" spans="1:9" x14ac:dyDescent="0.2">
      <c r="A7">
        <v>6</v>
      </c>
      <c r="B7" t="s">
        <v>99</v>
      </c>
      <c r="F7" s="2">
        <v>5</v>
      </c>
      <c r="G7" s="3" t="s">
        <v>66</v>
      </c>
      <c r="I7" t="s">
        <v>42</v>
      </c>
    </row>
    <row r="8" spans="1:9" x14ac:dyDescent="0.2">
      <c r="A8">
        <v>7</v>
      </c>
      <c r="B8" t="s">
        <v>100</v>
      </c>
      <c r="F8" s="2">
        <v>6</v>
      </c>
      <c r="G8" s="3" t="s">
        <v>67</v>
      </c>
      <c r="I8" t="s">
        <v>43</v>
      </c>
    </row>
    <row r="9" spans="1:9" x14ac:dyDescent="0.2">
      <c r="A9">
        <v>8</v>
      </c>
      <c r="B9" t="s">
        <v>101</v>
      </c>
      <c r="F9" s="2">
        <v>7</v>
      </c>
      <c r="G9" s="3" t="s">
        <v>68</v>
      </c>
      <c r="I9" t="s">
        <v>44</v>
      </c>
    </row>
    <row r="10" spans="1:9" x14ac:dyDescent="0.2">
      <c r="A10">
        <v>9</v>
      </c>
      <c r="B10" t="s">
        <v>102</v>
      </c>
      <c r="F10" s="2">
        <v>8</v>
      </c>
      <c r="G10" s="3" t="s">
        <v>69</v>
      </c>
      <c r="I10" t="s">
        <v>45</v>
      </c>
    </row>
    <row r="11" spans="1:9" x14ac:dyDescent="0.2">
      <c r="A11">
        <v>10</v>
      </c>
      <c r="B11" t="s">
        <v>103</v>
      </c>
      <c r="F11" s="2">
        <v>9</v>
      </c>
      <c r="G11" s="3" t="s">
        <v>70</v>
      </c>
      <c r="I11" t="s">
        <v>46</v>
      </c>
    </row>
    <row r="12" spans="1:9" x14ac:dyDescent="0.2">
      <c r="A12">
        <v>11</v>
      </c>
      <c r="B12" t="s">
        <v>104</v>
      </c>
      <c r="F12" s="2">
        <v>10</v>
      </c>
      <c r="G12" s="3" t="s">
        <v>71</v>
      </c>
      <c r="I12" t="s">
        <v>47</v>
      </c>
    </row>
    <row r="13" spans="1:9" x14ac:dyDescent="0.2">
      <c r="A13">
        <v>12</v>
      </c>
      <c r="B13" t="s">
        <v>105</v>
      </c>
      <c r="F13" s="2">
        <v>11</v>
      </c>
      <c r="G13" s="3" t="s">
        <v>72</v>
      </c>
      <c r="I13" t="s">
        <v>48</v>
      </c>
    </row>
    <row r="14" spans="1:9" x14ac:dyDescent="0.2">
      <c r="A14">
        <v>13</v>
      </c>
      <c r="B14" t="s">
        <v>106</v>
      </c>
      <c r="F14" s="2">
        <v>12</v>
      </c>
      <c r="G14" s="3" t="s">
        <v>73</v>
      </c>
      <c r="I14" t="s">
        <v>49</v>
      </c>
    </row>
    <row r="15" spans="1:9" x14ac:dyDescent="0.2">
      <c r="A15">
        <v>14</v>
      </c>
      <c r="B15" t="s">
        <v>153</v>
      </c>
      <c r="F15" s="2">
        <v>13</v>
      </c>
      <c r="G15" s="3" t="s">
        <v>74</v>
      </c>
      <c r="I15" t="s">
        <v>50</v>
      </c>
    </row>
    <row r="16" spans="1:9" x14ac:dyDescent="0.2">
      <c r="A16">
        <v>15</v>
      </c>
      <c r="B16" t="s">
        <v>154</v>
      </c>
      <c r="F16" s="2">
        <v>14</v>
      </c>
      <c r="G16" s="3" t="s">
        <v>75</v>
      </c>
      <c r="I16" t="s">
        <v>51</v>
      </c>
    </row>
    <row r="17" spans="1:9" x14ac:dyDescent="0.2">
      <c r="A17">
        <v>16</v>
      </c>
      <c r="B17" t="s">
        <v>107</v>
      </c>
      <c r="F17" s="2">
        <v>15</v>
      </c>
      <c r="G17" s="3" t="s">
        <v>76</v>
      </c>
      <c r="I17" t="s">
        <v>52</v>
      </c>
    </row>
    <row r="18" spans="1:9" x14ac:dyDescent="0.2">
      <c r="A18">
        <v>17</v>
      </c>
      <c r="B18" t="s">
        <v>108</v>
      </c>
      <c r="F18" s="2">
        <v>16</v>
      </c>
      <c r="G18" s="3" t="s">
        <v>77</v>
      </c>
      <c r="I18" t="s">
        <v>53</v>
      </c>
    </row>
    <row r="19" spans="1:9" x14ac:dyDescent="0.2">
      <c r="A19">
        <v>18</v>
      </c>
      <c r="B19" t="s">
        <v>189</v>
      </c>
      <c r="F19" s="2">
        <v>17</v>
      </c>
      <c r="G19" s="3" t="s">
        <v>78</v>
      </c>
    </row>
    <row r="20" spans="1:9" x14ac:dyDescent="0.2">
      <c r="A20">
        <v>19</v>
      </c>
      <c r="B20" t="s">
        <v>190</v>
      </c>
      <c r="F20" s="2">
        <v>18</v>
      </c>
      <c r="G20" s="3" t="s">
        <v>79</v>
      </c>
    </row>
    <row r="21" spans="1:9" x14ac:dyDescent="0.2">
      <c r="A21">
        <v>20</v>
      </c>
      <c r="B21" t="s">
        <v>109</v>
      </c>
      <c r="F21" s="2">
        <v>19</v>
      </c>
    </row>
    <row r="22" spans="1:9" x14ac:dyDescent="0.2">
      <c r="A22">
        <v>21</v>
      </c>
      <c r="B22" t="s">
        <v>110</v>
      </c>
      <c r="F22" s="2">
        <v>20</v>
      </c>
    </row>
    <row r="23" spans="1:9" x14ac:dyDescent="0.2">
      <c r="A23">
        <v>22</v>
      </c>
      <c r="B23" t="s">
        <v>112</v>
      </c>
      <c r="F23" s="2">
        <v>21</v>
      </c>
    </row>
    <row r="24" spans="1:9" x14ac:dyDescent="0.2">
      <c r="A24">
        <v>23</v>
      </c>
      <c r="B24" t="s">
        <v>111</v>
      </c>
      <c r="F24" s="2">
        <v>22</v>
      </c>
    </row>
    <row r="25" spans="1:9" x14ac:dyDescent="0.2">
      <c r="A25">
        <v>24</v>
      </c>
      <c r="B25" t="s">
        <v>113</v>
      </c>
      <c r="F25" s="2">
        <v>23</v>
      </c>
    </row>
    <row r="26" spans="1:9" x14ac:dyDescent="0.2">
      <c r="A26">
        <v>25</v>
      </c>
      <c r="B26" t="s">
        <v>114</v>
      </c>
      <c r="F26" s="2">
        <v>24</v>
      </c>
    </row>
    <row r="27" spans="1:9" x14ac:dyDescent="0.2">
      <c r="A27">
        <v>26</v>
      </c>
      <c r="B27" t="s">
        <v>115</v>
      </c>
      <c r="F27" s="2">
        <v>25</v>
      </c>
    </row>
    <row r="28" spans="1:9" x14ac:dyDescent="0.2">
      <c r="A28">
        <v>27</v>
      </c>
      <c r="B28" t="s">
        <v>116</v>
      </c>
      <c r="F28" s="2">
        <v>26</v>
      </c>
    </row>
    <row r="29" spans="1:9" x14ac:dyDescent="0.2">
      <c r="A29">
        <v>28</v>
      </c>
      <c r="B29" t="s">
        <v>120</v>
      </c>
      <c r="F29" s="2">
        <v>27</v>
      </c>
    </row>
    <row r="30" spans="1:9" x14ac:dyDescent="0.2">
      <c r="A30">
        <v>29</v>
      </c>
      <c r="B30" t="s">
        <v>117</v>
      </c>
      <c r="F30" s="2">
        <v>28</v>
      </c>
    </row>
    <row r="31" spans="1:9" x14ac:dyDescent="0.2">
      <c r="A31">
        <v>30</v>
      </c>
      <c r="B31" t="s">
        <v>118</v>
      </c>
      <c r="F31" s="2">
        <v>29</v>
      </c>
    </row>
    <row r="32" spans="1:9" x14ac:dyDescent="0.2">
      <c r="A32">
        <v>31</v>
      </c>
      <c r="B32" t="s">
        <v>119</v>
      </c>
      <c r="F32" s="2">
        <v>30</v>
      </c>
    </row>
    <row r="33" spans="1:6" x14ac:dyDescent="0.2">
      <c r="A33">
        <v>32</v>
      </c>
      <c r="B33" t="s">
        <v>121</v>
      </c>
      <c r="F33" s="2">
        <v>31</v>
      </c>
    </row>
    <row r="34" spans="1:6" x14ac:dyDescent="0.2">
      <c r="A34">
        <v>33</v>
      </c>
      <c r="B34" t="s">
        <v>122</v>
      </c>
      <c r="F34" s="2">
        <v>32</v>
      </c>
    </row>
    <row r="35" spans="1:6" x14ac:dyDescent="0.2">
      <c r="A35">
        <v>34</v>
      </c>
      <c r="B35" t="s">
        <v>123</v>
      </c>
      <c r="F35" s="2">
        <v>33</v>
      </c>
    </row>
    <row r="36" spans="1:6" x14ac:dyDescent="0.2">
      <c r="A36">
        <v>35</v>
      </c>
      <c r="B36" t="s">
        <v>124</v>
      </c>
      <c r="F36" s="2">
        <v>34</v>
      </c>
    </row>
    <row r="37" spans="1:6" x14ac:dyDescent="0.2">
      <c r="A37">
        <v>36</v>
      </c>
      <c r="B37" t="s">
        <v>125</v>
      </c>
      <c r="F37" s="2">
        <v>35</v>
      </c>
    </row>
    <row r="38" spans="1:6" x14ac:dyDescent="0.2">
      <c r="A38">
        <v>37</v>
      </c>
      <c r="B38" t="s">
        <v>168</v>
      </c>
      <c r="F38" s="2">
        <v>36</v>
      </c>
    </row>
    <row r="39" spans="1:6" x14ac:dyDescent="0.2">
      <c r="A39">
        <v>38</v>
      </c>
      <c r="B39" t="s">
        <v>155</v>
      </c>
      <c r="F39" s="2">
        <v>37</v>
      </c>
    </row>
    <row r="40" spans="1:6" x14ac:dyDescent="0.2">
      <c r="A40">
        <v>39</v>
      </c>
      <c r="B40" t="s">
        <v>159</v>
      </c>
      <c r="F40" s="2">
        <v>38</v>
      </c>
    </row>
    <row r="41" spans="1:6" x14ac:dyDescent="0.2">
      <c r="A41">
        <v>40</v>
      </c>
      <c r="B41" t="s">
        <v>156</v>
      </c>
      <c r="F41" s="2">
        <v>39</v>
      </c>
    </row>
    <row r="42" spans="1:6" x14ac:dyDescent="0.2">
      <c r="A42">
        <v>41</v>
      </c>
      <c r="B42" t="s">
        <v>126</v>
      </c>
      <c r="F42" s="2">
        <v>40</v>
      </c>
    </row>
    <row r="43" spans="1:6" x14ac:dyDescent="0.2">
      <c r="A43">
        <v>42</v>
      </c>
      <c r="B43" t="s">
        <v>127</v>
      </c>
      <c r="F43" s="2">
        <v>41</v>
      </c>
    </row>
    <row r="44" spans="1:6" x14ac:dyDescent="0.2">
      <c r="A44">
        <v>43</v>
      </c>
      <c r="B44" t="s">
        <v>169</v>
      </c>
      <c r="F44" s="2">
        <v>42</v>
      </c>
    </row>
    <row r="45" spans="1:6" x14ac:dyDescent="0.2">
      <c r="A45">
        <v>44</v>
      </c>
      <c r="B45" t="s">
        <v>157</v>
      </c>
      <c r="F45" s="2">
        <v>43</v>
      </c>
    </row>
    <row r="46" spans="1:6" x14ac:dyDescent="0.2">
      <c r="A46">
        <v>45</v>
      </c>
      <c r="B46" t="s">
        <v>160</v>
      </c>
      <c r="F46" s="2">
        <v>44</v>
      </c>
    </row>
    <row r="47" spans="1:6" x14ac:dyDescent="0.2">
      <c r="A47">
        <v>46</v>
      </c>
      <c r="B47" t="s">
        <v>158</v>
      </c>
      <c r="F47" s="2">
        <v>45</v>
      </c>
    </row>
    <row r="48" spans="1:6" x14ac:dyDescent="0.2">
      <c r="A48">
        <v>47</v>
      </c>
      <c r="B48" t="s">
        <v>128</v>
      </c>
      <c r="F48" s="2">
        <v>46</v>
      </c>
    </row>
    <row r="49" spans="1:6" x14ac:dyDescent="0.2">
      <c r="A49">
        <v>48</v>
      </c>
      <c r="B49" t="s">
        <v>129</v>
      </c>
      <c r="F49" s="2">
        <v>47</v>
      </c>
    </row>
    <row r="50" spans="1:6" x14ac:dyDescent="0.2">
      <c r="A50">
        <v>49</v>
      </c>
      <c r="B50" t="s">
        <v>170</v>
      </c>
      <c r="F50" s="2">
        <v>48</v>
      </c>
    </row>
    <row r="51" spans="1:6" x14ac:dyDescent="0.2">
      <c r="A51">
        <v>50</v>
      </c>
      <c r="B51" t="s">
        <v>171</v>
      </c>
      <c r="F51" s="2">
        <v>49</v>
      </c>
    </row>
    <row r="52" spans="1:6" x14ac:dyDescent="0.2">
      <c r="A52">
        <v>51</v>
      </c>
      <c r="B52" t="s">
        <v>172</v>
      </c>
      <c r="F52" s="2">
        <v>50</v>
      </c>
    </row>
    <row r="53" spans="1:6" x14ac:dyDescent="0.2">
      <c r="A53">
        <v>52</v>
      </c>
      <c r="B53" t="s">
        <v>173</v>
      </c>
      <c r="F53" s="2">
        <v>51</v>
      </c>
    </row>
    <row r="54" spans="1:6" x14ac:dyDescent="0.2">
      <c r="A54">
        <v>53</v>
      </c>
      <c r="B54" t="s">
        <v>180</v>
      </c>
      <c r="F54" s="2">
        <v>52</v>
      </c>
    </row>
    <row r="55" spans="1:6" x14ac:dyDescent="0.2">
      <c r="A55">
        <v>54</v>
      </c>
      <c r="B55" t="s">
        <v>174</v>
      </c>
      <c r="F55" s="2">
        <v>53</v>
      </c>
    </row>
    <row r="56" spans="1:6" x14ac:dyDescent="0.2">
      <c r="A56">
        <v>55</v>
      </c>
      <c r="B56" t="s">
        <v>175</v>
      </c>
      <c r="F56" s="2">
        <v>54</v>
      </c>
    </row>
    <row r="57" spans="1:6" x14ac:dyDescent="0.2">
      <c r="A57">
        <v>56</v>
      </c>
      <c r="B57" t="s">
        <v>176</v>
      </c>
      <c r="F57" s="2">
        <v>55</v>
      </c>
    </row>
    <row r="58" spans="1:6" x14ac:dyDescent="0.2">
      <c r="A58">
        <v>57</v>
      </c>
      <c r="B58" t="s">
        <v>181</v>
      </c>
      <c r="F58" s="2">
        <v>56</v>
      </c>
    </row>
    <row r="59" spans="1:6" x14ac:dyDescent="0.2">
      <c r="A59">
        <v>58</v>
      </c>
      <c r="B59" t="s">
        <v>177</v>
      </c>
      <c r="F59" s="2">
        <v>57</v>
      </c>
    </row>
    <row r="60" spans="1:6" x14ac:dyDescent="0.2">
      <c r="A60">
        <v>59</v>
      </c>
      <c r="B60" t="s">
        <v>178</v>
      </c>
      <c r="F60" s="2">
        <v>58</v>
      </c>
    </row>
    <row r="61" spans="1:6" x14ac:dyDescent="0.2">
      <c r="A61">
        <v>60</v>
      </c>
      <c r="B61" t="s">
        <v>179</v>
      </c>
      <c r="F61" s="2">
        <v>59</v>
      </c>
    </row>
    <row r="62" spans="1:6" x14ac:dyDescent="0.2">
      <c r="A62">
        <v>61</v>
      </c>
      <c r="B62" t="s">
        <v>182</v>
      </c>
      <c r="F62" s="2">
        <v>60</v>
      </c>
    </row>
    <row r="63" spans="1:6" x14ac:dyDescent="0.2">
      <c r="A63">
        <v>62</v>
      </c>
      <c r="B63" t="s">
        <v>161</v>
      </c>
      <c r="F63" s="2">
        <v>61</v>
      </c>
    </row>
    <row r="64" spans="1:6" x14ac:dyDescent="0.2">
      <c r="A64">
        <v>63</v>
      </c>
      <c r="B64" t="s">
        <v>162</v>
      </c>
      <c r="F64" s="2">
        <v>62</v>
      </c>
    </row>
    <row r="65" spans="1:6" x14ac:dyDescent="0.2">
      <c r="A65">
        <v>64</v>
      </c>
      <c r="B65" t="s">
        <v>163</v>
      </c>
      <c r="F65" s="2">
        <v>63</v>
      </c>
    </row>
    <row r="66" spans="1:6" x14ac:dyDescent="0.2">
      <c r="A66">
        <v>65</v>
      </c>
      <c r="B66" t="s">
        <v>164</v>
      </c>
      <c r="F66" s="2">
        <v>64</v>
      </c>
    </row>
    <row r="67" spans="1:6" x14ac:dyDescent="0.2">
      <c r="A67">
        <v>66</v>
      </c>
      <c r="B67" t="s">
        <v>165</v>
      </c>
      <c r="F67" s="2">
        <v>65</v>
      </c>
    </row>
    <row r="68" spans="1:6" x14ac:dyDescent="0.2">
      <c r="A68">
        <v>67</v>
      </c>
      <c r="B68" t="s">
        <v>130</v>
      </c>
      <c r="F68" s="2">
        <v>66</v>
      </c>
    </row>
    <row r="69" spans="1:6" x14ac:dyDescent="0.2">
      <c r="A69">
        <v>68</v>
      </c>
      <c r="B69" t="s">
        <v>131</v>
      </c>
      <c r="F69" s="2">
        <v>67</v>
      </c>
    </row>
    <row r="70" spans="1:6" x14ac:dyDescent="0.2">
      <c r="A70">
        <v>69</v>
      </c>
      <c r="B70" t="s">
        <v>132</v>
      </c>
      <c r="F70" s="2">
        <v>68</v>
      </c>
    </row>
    <row r="71" spans="1:6" x14ac:dyDescent="0.2">
      <c r="A71">
        <v>70</v>
      </c>
      <c r="B71" t="s">
        <v>133</v>
      </c>
      <c r="F71" s="2">
        <v>69</v>
      </c>
    </row>
    <row r="72" spans="1:6" x14ac:dyDescent="0.2">
      <c r="A72">
        <v>71</v>
      </c>
      <c r="B72" t="s">
        <v>134</v>
      </c>
      <c r="F72" s="2">
        <v>70</v>
      </c>
    </row>
    <row r="73" spans="1:6" x14ac:dyDescent="0.2">
      <c r="A73">
        <v>72</v>
      </c>
      <c r="B73" t="s">
        <v>135</v>
      </c>
      <c r="F73" s="2">
        <v>71</v>
      </c>
    </row>
    <row r="74" spans="1:6" x14ac:dyDescent="0.2">
      <c r="A74">
        <v>73</v>
      </c>
      <c r="B74" t="s">
        <v>136</v>
      </c>
      <c r="F74" s="2">
        <v>72</v>
      </c>
    </row>
    <row r="75" spans="1:6" x14ac:dyDescent="0.2">
      <c r="A75">
        <v>74</v>
      </c>
      <c r="B75" t="s">
        <v>137</v>
      </c>
      <c r="F75" s="2">
        <v>73</v>
      </c>
    </row>
    <row r="76" spans="1:6" x14ac:dyDescent="0.2">
      <c r="A76">
        <v>75</v>
      </c>
      <c r="B76" t="s">
        <v>138</v>
      </c>
      <c r="F76" s="2">
        <v>74</v>
      </c>
    </row>
    <row r="77" spans="1:6" x14ac:dyDescent="0.2">
      <c r="A77">
        <v>76</v>
      </c>
      <c r="B77" t="s">
        <v>139</v>
      </c>
      <c r="F77" s="2">
        <v>75</v>
      </c>
    </row>
    <row r="78" spans="1:6" x14ac:dyDescent="0.2">
      <c r="A78">
        <v>77</v>
      </c>
      <c r="B78" t="s">
        <v>140</v>
      </c>
      <c r="F78" s="2">
        <v>76</v>
      </c>
    </row>
    <row r="79" spans="1:6" x14ac:dyDescent="0.2">
      <c r="A79">
        <v>78</v>
      </c>
      <c r="B79" t="s">
        <v>141</v>
      </c>
      <c r="F79" s="2">
        <v>77</v>
      </c>
    </row>
    <row r="80" spans="1:6" x14ac:dyDescent="0.2">
      <c r="A80">
        <v>79</v>
      </c>
      <c r="B80" t="s">
        <v>142</v>
      </c>
      <c r="F80" s="2">
        <v>78</v>
      </c>
    </row>
    <row r="81" spans="1:6" x14ac:dyDescent="0.2">
      <c r="A81">
        <v>80</v>
      </c>
      <c r="B81" t="s">
        <v>143</v>
      </c>
      <c r="F81" s="2">
        <v>79</v>
      </c>
    </row>
    <row r="82" spans="1:6" x14ac:dyDescent="0.2">
      <c r="A82">
        <v>81</v>
      </c>
      <c r="B82" t="s">
        <v>144</v>
      </c>
      <c r="F82" s="2">
        <v>80</v>
      </c>
    </row>
    <row r="83" spans="1:6" x14ac:dyDescent="0.2">
      <c r="A83">
        <v>82</v>
      </c>
      <c r="B83" t="s">
        <v>145</v>
      </c>
      <c r="F83" s="2"/>
    </row>
    <row r="84" spans="1:6" x14ac:dyDescent="0.2">
      <c r="F84" s="2"/>
    </row>
    <row r="85" spans="1:6" x14ac:dyDescent="0.2">
      <c r="F85" s="2"/>
    </row>
    <row r="86" spans="1:6" x14ac:dyDescent="0.2">
      <c r="F86" s="2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入力フォーム</vt:lpstr>
      <vt:lpstr>階級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古川道場</dc:creator>
  <cp:lastModifiedBy>にいがた三昧</cp:lastModifiedBy>
  <cp:lastPrinted>2018-05-16T04:27:00Z</cp:lastPrinted>
  <dcterms:created xsi:type="dcterms:W3CDTF">2012-10-01T13:30:51Z</dcterms:created>
  <dcterms:modified xsi:type="dcterms:W3CDTF">2023-04-26T11:06:51Z</dcterms:modified>
</cp:coreProperties>
</file>